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0034962\Google Drive\Files 2016\Administration\SVPAA Fellow\GraduateEducationStrategyGroup\GESG Self-Study Data\UU OBIA Reporting\"/>
    </mc:Choice>
  </mc:AlternateContent>
  <bookViews>
    <workbookView xWindow="0" yWindow="0" windowWidth="23040" windowHeight="8543"/>
  </bookViews>
  <sheets>
    <sheet name="2013-2016 Av n&gt;5 sum 3 yr" sheetId="8" r:id="rId1"/>
    <sheet name="2013-2016 Av-Av n&gt;5 each yr" sheetId="1" r:id="rId2"/>
    <sheet name="2013-2014 Ave n&gt;5" sheetId="2" r:id="rId3"/>
    <sheet name="2014-2015 Ave n&gt;5" sheetId="5" r:id="rId4"/>
    <sheet name="2015-2016 Ave n&gt;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8" l="1"/>
  <c r="O8" i="8"/>
  <c r="M8" i="8"/>
  <c r="N2" i="8"/>
  <c r="O2" i="8"/>
  <c r="N3" i="8"/>
  <c r="O3" i="8"/>
  <c r="N4" i="8"/>
  <c r="O4" i="8"/>
  <c r="N5" i="8"/>
  <c r="O5" i="8"/>
  <c r="N7" i="8"/>
  <c r="O7" i="8"/>
  <c r="N10" i="8"/>
  <c r="O10" i="8"/>
  <c r="N11" i="8"/>
  <c r="O11" i="8"/>
  <c r="N12" i="8"/>
  <c r="O12" i="8"/>
  <c r="N14" i="8"/>
  <c r="O14" i="8"/>
  <c r="N15" i="8"/>
  <c r="O15" i="8"/>
  <c r="N16" i="8"/>
  <c r="O16" i="8"/>
  <c r="M16" i="8"/>
  <c r="M15" i="8"/>
  <c r="M14" i="8"/>
  <c r="M12" i="8"/>
  <c r="M11" i="8"/>
  <c r="M10" i="8"/>
  <c r="M7" i="8"/>
  <c r="M5" i="8"/>
  <c r="M4" i="8"/>
  <c r="M3" i="8"/>
  <c r="M2" i="8"/>
  <c r="I16" i="8"/>
  <c r="I15" i="8"/>
  <c r="I14" i="8"/>
  <c r="I12" i="8"/>
  <c r="I11" i="8"/>
  <c r="I10" i="8"/>
  <c r="I9" i="8"/>
  <c r="I8" i="8"/>
  <c r="I7" i="8"/>
  <c r="I5" i="8"/>
  <c r="I4" i="8"/>
  <c r="I3" i="8"/>
  <c r="I2" i="8"/>
  <c r="K2" i="8"/>
  <c r="L2" i="8"/>
  <c r="K3" i="8"/>
  <c r="L3" i="8"/>
  <c r="K4" i="8"/>
  <c r="L4" i="8"/>
  <c r="K5" i="8"/>
  <c r="L5" i="8"/>
  <c r="K7" i="8"/>
  <c r="L7" i="8"/>
  <c r="K8" i="8"/>
  <c r="L8" i="8"/>
  <c r="K9" i="8"/>
  <c r="L9" i="8"/>
  <c r="K10" i="8"/>
  <c r="L10" i="8"/>
  <c r="K11" i="8"/>
  <c r="L11" i="8"/>
  <c r="K12" i="8"/>
  <c r="L12" i="8"/>
  <c r="K14" i="8"/>
  <c r="L14" i="8"/>
  <c r="K15" i="8"/>
  <c r="L15" i="8"/>
  <c r="K16" i="8"/>
  <c r="L16" i="8"/>
  <c r="J16" i="8"/>
  <c r="J15" i="8"/>
  <c r="J14" i="8"/>
  <c r="J12" i="8"/>
  <c r="J11" i="8"/>
  <c r="J10" i="8"/>
  <c r="J9" i="8"/>
  <c r="J8" i="8"/>
  <c r="J7" i="8"/>
  <c r="J5" i="8"/>
  <c r="I3" i="1"/>
  <c r="J3" i="1"/>
  <c r="K3" i="1"/>
  <c r="I6" i="1"/>
  <c r="J6" i="1"/>
  <c r="K6" i="1"/>
  <c r="I8" i="1"/>
  <c r="J8" i="1"/>
  <c r="K8" i="1"/>
  <c r="I9" i="1"/>
  <c r="J9" i="1"/>
  <c r="K9" i="1"/>
  <c r="I10" i="1"/>
  <c r="J10" i="1"/>
  <c r="K10" i="1"/>
  <c r="I14" i="1"/>
  <c r="J14" i="1"/>
  <c r="K14" i="1"/>
  <c r="I15" i="1"/>
  <c r="J15" i="1"/>
  <c r="K15" i="1"/>
  <c r="I16" i="1"/>
  <c r="J16" i="1"/>
  <c r="K16" i="1"/>
  <c r="I17" i="1"/>
  <c r="J17" i="1"/>
  <c r="K17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2" i="1"/>
  <c r="J32" i="1"/>
  <c r="K32" i="1"/>
  <c r="I33" i="1"/>
  <c r="J33" i="1"/>
  <c r="K33" i="1"/>
  <c r="I42" i="1"/>
  <c r="J42" i="1"/>
  <c r="K42" i="1"/>
  <c r="I43" i="1"/>
  <c r="J43" i="1"/>
  <c r="K43" i="1"/>
  <c r="I44" i="1"/>
  <c r="J44" i="1"/>
  <c r="K44" i="1"/>
  <c r="I45" i="1"/>
  <c r="J45" i="1"/>
  <c r="K45" i="1"/>
  <c r="I47" i="1"/>
  <c r="J47" i="1"/>
  <c r="K47" i="1"/>
  <c r="I48" i="1"/>
  <c r="J48" i="1"/>
  <c r="K48" i="1"/>
  <c r="I50" i="1"/>
  <c r="J50" i="1"/>
  <c r="K50" i="1"/>
  <c r="I52" i="1"/>
  <c r="J52" i="1"/>
  <c r="K52" i="1"/>
  <c r="I53" i="1"/>
  <c r="J53" i="1"/>
  <c r="I54" i="1"/>
  <c r="J54" i="1"/>
  <c r="K54" i="1"/>
  <c r="I55" i="1"/>
  <c r="J55" i="1"/>
  <c r="K55" i="1"/>
  <c r="I56" i="1"/>
  <c r="J56" i="1"/>
  <c r="K56" i="1"/>
  <c r="I57" i="1"/>
  <c r="J57" i="1"/>
  <c r="K57" i="1"/>
  <c r="I60" i="1"/>
  <c r="J60" i="1"/>
  <c r="K60" i="1"/>
  <c r="I71" i="1"/>
  <c r="J71" i="1"/>
  <c r="K71" i="1"/>
  <c r="I73" i="1"/>
  <c r="J73" i="1"/>
  <c r="K73" i="1"/>
  <c r="I80" i="1"/>
  <c r="J80" i="1"/>
  <c r="K80" i="1"/>
  <c r="I81" i="1"/>
  <c r="J81" i="1"/>
  <c r="I84" i="1"/>
  <c r="J84" i="1"/>
  <c r="K84" i="1"/>
  <c r="I85" i="1"/>
  <c r="J85" i="1"/>
  <c r="K85" i="1"/>
  <c r="I86" i="1"/>
  <c r="J86" i="1"/>
  <c r="K86" i="1"/>
  <c r="I93" i="1"/>
  <c r="J93" i="1"/>
  <c r="K93" i="1"/>
  <c r="I99" i="1"/>
  <c r="J99" i="1"/>
  <c r="K99" i="1"/>
  <c r="I100" i="1"/>
  <c r="J100" i="1"/>
  <c r="K100" i="1"/>
  <c r="I102" i="1"/>
  <c r="J102" i="1"/>
  <c r="K102" i="1"/>
  <c r="I104" i="1"/>
  <c r="J104" i="1"/>
  <c r="K104" i="1"/>
  <c r="I106" i="1"/>
  <c r="J106" i="1"/>
  <c r="K106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4" i="1"/>
  <c r="J114" i="1"/>
  <c r="K114" i="1"/>
  <c r="I117" i="1"/>
  <c r="J117" i="1"/>
  <c r="K117" i="1"/>
  <c r="I119" i="1"/>
  <c r="J119" i="1"/>
  <c r="K119" i="1"/>
  <c r="I120" i="1"/>
  <c r="J120" i="1"/>
  <c r="K120" i="1"/>
  <c r="I122" i="1"/>
  <c r="J122" i="1"/>
  <c r="K122" i="1"/>
  <c r="J2" i="1"/>
  <c r="K2" i="1"/>
  <c r="I2" i="1"/>
  <c r="J4" i="8"/>
  <c r="J3" i="8"/>
  <c r="J2" i="8"/>
  <c r="D6" i="1"/>
  <c r="E6" i="1"/>
  <c r="F6" i="1"/>
  <c r="G6" i="1"/>
  <c r="H6" i="1"/>
  <c r="D7" i="1"/>
  <c r="E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D12" i="1"/>
  <c r="E12" i="1"/>
  <c r="D13" i="1"/>
  <c r="E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D50" i="1"/>
  <c r="E50" i="1"/>
  <c r="F50" i="1"/>
  <c r="G50" i="1"/>
  <c r="H50" i="1"/>
  <c r="D51" i="1"/>
  <c r="E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D59" i="1"/>
  <c r="E59" i="1"/>
  <c r="D60" i="1"/>
  <c r="E60" i="1"/>
  <c r="F60" i="1"/>
  <c r="G60" i="1"/>
  <c r="H60" i="1"/>
  <c r="D61" i="1"/>
  <c r="E61" i="1"/>
  <c r="D62" i="1"/>
  <c r="E62" i="1"/>
  <c r="D63" i="1"/>
  <c r="E63" i="1"/>
  <c r="F63" i="1"/>
  <c r="G63" i="1"/>
  <c r="H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D75" i="1"/>
  <c r="E75" i="1"/>
  <c r="F75" i="1"/>
  <c r="G75" i="1"/>
  <c r="H75" i="1"/>
  <c r="D76" i="1"/>
  <c r="E76" i="1"/>
  <c r="F76" i="1"/>
  <c r="G76" i="1"/>
  <c r="D77" i="1"/>
  <c r="E77" i="1"/>
  <c r="D78" i="1"/>
  <c r="E78" i="1"/>
  <c r="F78" i="1"/>
  <c r="G78" i="1"/>
  <c r="H78" i="1"/>
  <c r="D79" i="1"/>
  <c r="E79" i="1"/>
  <c r="D80" i="1"/>
  <c r="E80" i="1"/>
  <c r="F80" i="1"/>
  <c r="G80" i="1"/>
  <c r="H80" i="1"/>
  <c r="D81" i="1"/>
  <c r="E81" i="1"/>
  <c r="F81" i="1"/>
  <c r="G81" i="1"/>
  <c r="H81" i="1"/>
  <c r="D82" i="1"/>
  <c r="E82" i="1"/>
  <c r="D83" i="1"/>
  <c r="E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D90" i="1"/>
  <c r="E90" i="1"/>
  <c r="D91" i="1"/>
  <c r="E91" i="1"/>
  <c r="D92" i="1"/>
  <c r="E92" i="1"/>
  <c r="D93" i="1"/>
  <c r="E93" i="1"/>
  <c r="F93" i="1"/>
  <c r="G93" i="1"/>
  <c r="H93" i="1"/>
  <c r="D94" i="1"/>
  <c r="E94" i="1"/>
  <c r="D95" i="1"/>
  <c r="E95" i="1"/>
  <c r="D96" i="1"/>
  <c r="E96" i="1"/>
  <c r="D97" i="1"/>
  <c r="E97" i="1"/>
  <c r="D98" i="1"/>
  <c r="E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D104" i="1"/>
  <c r="E104" i="1"/>
  <c r="F104" i="1"/>
  <c r="G104" i="1"/>
  <c r="H104" i="1"/>
  <c r="D105" i="1"/>
  <c r="E105" i="1"/>
  <c r="D106" i="1"/>
  <c r="E106" i="1"/>
  <c r="F106" i="1"/>
  <c r="G106" i="1"/>
  <c r="H106" i="1"/>
  <c r="D107" i="1"/>
  <c r="E107" i="1"/>
  <c r="D108" i="1"/>
  <c r="E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D114" i="1"/>
  <c r="E114" i="1"/>
  <c r="F114" i="1"/>
  <c r="G114" i="1"/>
  <c r="H114" i="1"/>
  <c r="D115" i="1"/>
  <c r="E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D122" i="1"/>
  <c r="E122" i="1"/>
  <c r="F122" i="1"/>
  <c r="G122" i="1"/>
  <c r="H122" i="1"/>
  <c r="D123" i="1"/>
  <c r="E123" i="1"/>
  <c r="F123" i="1"/>
  <c r="G123" i="1"/>
  <c r="H123" i="1"/>
  <c r="D3" i="1"/>
  <c r="E3" i="1"/>
  <c r="F3" i="1"/>
  <c r="G3" i="1"/>
  <c r="H3" i="1"/>
  <c r="D4" i="1"/>
  <c r="E4" i="1"/>
  <c r="D5" i="1"/>
  <c r="E5" i="1"/>
  <c r="F2" i="1"/>
  <c r="G2" i="1"/>
  <c r="H2" i="1"/>
  <c r="E2" i="1"/>
  <c r="D2" i="1"/>
</calcChain>
</file>

<file path=xl/sharedStrings.xml><?xml version="1.0" encoding="utf-8"?>
<sst xmlns="http://schemas.openxmlformats.org/spreadsheetml/2006/main" count="2252" uniqueCount="119">
  <si>
    <t>Architecture &amp; Planning</t>
  </si>
  <si>
    <t>Architecture</t>
  </si>
  <si>
    <t>Masters</t>
  </si>
  <si>
    <t>City &amp; Metropolitan Planning</t>
  </si>
  <si>
    <t>PhD</t>
  </si>
  <si>
    <t>Business</t>
  </si>
  <si>
    <t>Accounting</t>
  </si>
  <si>
    <t>Business Administration</t>
  </si>
  <si>
    <t>Business Misc.</t>
  </si>
  <si>
    <t>Finance</t>
  </si>
  <si>
    <t>Operations &amp; Information Systems</t>
  </si>
  <si>
    <t>Education</t>
  </si>
  <si>
    <t>Education, Culture &amp; Society</t>
  </si>
  <si>
    <t>Educational Leadership &amp; Policy</t>
  </si>
  <si>
    <t>Educational Psychology</t>
  </si>
  <si>
    <t>Special Education</t>
  </si>
  <si>
    <t>Engineering</t>
  </si>
  <si>
    <t>Bioengineering</t>
  </si>
  <si>
    <t>Chemical Engineering</t>
  </si>
  <si>
    <t>Civil &amp; Environmental Engineering</t>
  </si>
  <si>
    <t>Computer Science</t>
  </si>
  <si>
    <t>Electrical &amp; Computer Engineering</t>
  </si>
  <si>
    <t>Entertainment Arts &amp; Engineering Program</t>
  </si>
  <si>
    <t>Materials Science &amp; Engineering</t>
  </si>
  <si>
    <t>Mechanical Engineering</t>
  </si>
  <si>
    <t>Nuclear Engineering Program</t>
  </si>
  <si>
    <t>Fine Arts</t>
  </si>
  <si>
    <t>Art</t>
  </si>
  <si>
    <t>Art History Program</t>
  </si>
  <si>
    <t>Film &amp; Media Arts</t>
  </si>
  <si>
    <t>Music</t>
  </si>
  <si>
    <t>School of Dance</t>
  </si>
  <si>
    <t>Graduate School</t>
  </si>
  <si>
    <t>PSMT</t>
  </si>
  <si>
    <t>Health</t>
  </si>
  <si>
    <t>Communication Sciences &amp; Disorders</t>
  </si>
  <si>
    <t>Health, Kinesiology, &amp; Recreation</t>
  </si>
  <si>
    <t>Nutrition &amp; Integrative Physiology</t>
  </si>
  <si>
    <t>Occupational &amp; Recreational Therapies</t>
  </si>
  <si>
    <t>Physical Therapy &amp; Athletic Training</t>
  </si>
  <si>
    <t>Humanities</t>
  </si>
  <si>
    <t>Asian Studies Program</t>
  </si>
  <si>
    <t>Communication</t>
  </si>
  <si>
    <t>English</t>
  </si>
  <si>
    <t>Environmental Humanities Program</t>
  </si>
  <si>
    <t>History</t>
  </si>
  <si>
    <t>Humanities Misc.</t>
  </si>
  <si>
    <t>Languages &amp; Cultures</t>
  </si>
  <si>
    <t>Latin American Studies Program</t>
  </si>
  <si>
    <t>Linguistics</t>
  </si>
  <si>
    <t>Philosophy</t>
  </si>
  <si>
    <t>Law</t>
  </si>
  <si>
    <t>error</t>
  </si>
  <si>
    <t>Medicine</t>
  </si>
  <si>
    <t>Biochemistry</t>
  </si>
  <si>
    <t>Family &amp; Preventive Medicine</t>
  </si>
  <si>
    <t>Human Genetics</t>
  </si>
  <si>
    <t>Medical Informatics</t>
  </si>
  <si>
    <t>Medical Laboratory Science</t>
  </si>
  <si>
    <t>Medicine (M.D.)</t>
  </si>
  <si>
    <t>Medicine Misc.</t>
  </si>
  <si>
    <t>Neuroscience</t>
  </si>
  <si>
    <t>Oncological Sciences</t>
  </si>
  <si>
    <t>Pathology</t>
  </si>
  <si>
    <t>Mines &amp; Earth Sciences</t>
  </si>
  <si>
    <t>Atmospheric Sciences</t>
  </si>
  <si>
    <t>Geology &amp; Geophysics</t>
  </si>
  <si>
    <t>Metallurgical Engineering</t>
  </si>
  <si>
    <t>Mining Engineering</t>
  </si>
  <si>
    <t>Nursing</t>
  </si>
  <si>
    <t>Gerontology Program</t>
  </si>
  <si>
    <t>Pharmacy</t>
  </si>
  <si>
    <t>Pharmaceutics &amp; Pharmaceutical Chemistry</t>
  </si>
  <si>
    <t>Pharmacotherapy</t>
  </si>
  <si>
    <t>Science</t>
  </si>
  <si>
    <t>Biology</t>
  </si>
  <si>
    <t>Chemistry</t>
  </si>
  <si>
    <t>Mathematics</t>
  </si>
  <si>
    <t>Physics &amp; Astronomy</t>
  </si>
  <si>
    <t>Science Misc.</t>
  </si>
  <si>
    <t>Social &amp; Behavioral Science</t>
  </si>
  <si>
    <t>Anthropology</t>
  </si>
  <si>
    <t>Economics</t>
  </si>
  <si>
    <t>Family &amp; Consumer Studies</t>
  </si>
  <si>
    <t>Geography</t>
  </si>
  <si>
    <t>MIAGE</t>
  </si>
  <si>
    <t>Political Science</t>
  </si>
  <si>
    <t>Psychology</t>
  </si>
  <si>
    <t>Public Administration Program</t>
  </si>
  <si>
    <t>Public Policy Program</t>
  </si>
  <si>
    <t>Sociology</t>
  </si>
  <si>
    <t>Social Work</t>
  </si>
  <si>
    <t>AVG_QUANT</t>
  </si>
  <si>
    <t>AVG_VERB</t>
  </si>
  <si>
    <t>AVG_WRITING</t>
  </si>
  <si>
    <t>2013-2014</t>
  </si>
  <si>
    <t>2014-2015</t>
  </si>
  <si>
    <t>2015-2016</t>
  </si>
  <si>
    <t>Academic Year</t>
  </si>
  <si>
    <t>College Name</t>
  </si>
  <si>
    <t>Department/Program</t>
  </si>
  <si>
    <t>Level</t>
  </si>
  <si>
    <t>Headcount</t>
  </si>
  <si>
    <t>GRE headcount</t>
  </si>
  <si>
    <t>2013-2015</t>
  </si>
  <si>
    <t>2014-2016</t>
  </si>
  <si>
    <t>2014-2017</t>
  </si>
  <si>
    <t>2014-2014</t>
  </si>
  <si>
    <t>2013-2013</t>
  </si>
  <si>
    <t>2015-2017</t>
  </si>
  <si>
    <t>3-yr Headcount</t>
  </si>
  <si>
    <t>3-yr GRE headcount</t>
  </si>
  <si>
    <t>STD_QUANT</t>
  </si>
  <si>
    <t>STD_VERB</t>
  </si>
  <si>
    <t>STD_WRITING</t>
  </si>
  <si>
    <t>Higher in-college variance for quant. than verbal</t>
  </si>
  <si>
    <t>verbal &gt; quant. for Humanities, Law, Social Work</t>
  </si>
  <si>
    <t xml:space="preserve">quant. &gt; verbal for CoE, CMES, less so for CoS </t>
  </si>
  <si>
    <t>highest writing scores in Law, Humanities,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</si>
</sst>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programs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'2013-2016 Av n&gt;5 sum 3 yr'!$F$1</c:f>
              <c:strCache>
                <c:ptCount val="1"/>
                <c:pt idx="0">
                  <c:v>AVG_QUANT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'2013-2016 Av n&gt;5 sum 3 yr'!$B$2:$B$123</c:f>
              <c:strCache>
                <c:ptCount val="122"/>
                <c:pt idx="0">
                  <c:v>Architecture</c:v>
                </c:pt>
                <c:pt idx="1">
                  <c:v>City &amp; Metropolitan Planning</c:v>
                </c:pt>
                <c:pt idx="2">
                  <c:v>City &amp; Metropolitan Planning</c:v>
                </c:pt>
                <c:pt idx="3">
                  <c:v>Accounting</c:v>
                </c:pt>
                <c:pt idx="4">
                  <c:v>Business Administration</c:v>
                </c:pt>
                <c:pt idx="5">
                  <c:v>Business Administration</c:v>
                </c:pt>
                <c:pt idx="6">
                  <c:v>Business Misc.</c:v>
                </c:pt>
                <c:pt idx="7">
                  <c:v>Finance</c:v>
                </c:pt>
                <c:pt idx="8">
                  <c:v>Operations &amp; Information Systems</c:v>
                </c:pt>
                <c:pt idx="9">
                  <c:v>Education, Culture &amp; Society</c:v>
                </c:pt>
                <c:pt idx="10">
                  <c:v>Education, Culture &amp; Society</c:v>
                </c:pt>
                <c:pt idx="11">
                  <c:v>Educational Leadership &amp; Policy</c:v>
                </c:pt>
                <c:pt idx="12">
                  <c:v>Educational Leadership &amp; Policy</c:v>
                </c:pt>
                <c:pt idx="13">
                  <c:v>Educational Psychology</c:v>
                </c:pt>
                <c:pt idx="14">
                  <c:v>Educational Psychology</c:v>
                </c:pt>
                <c:pt idx="15">
                  <c:v>Special Education</c:v>
                </c:pt>
                <c:pt idx="16">
                  <c:v>Special Education</c:v>
                </c:pt>
                <c:pt idx="17">
                  <c:v>Bioengineering</c:v>
                </c:pt>
                <c:pt idx="18">
                  <c:v>Bioengineering</c:v>
                </c:pt>
                <c:pt idx="19">
                  <c:v>Chemical Engineering</c:v>
                </c:pt>
                <c:pt idx="20">
                  <c:v>Chemical Engineering</c:v>
                </c:pt>
                <c:pt idx="21">
                  <c:v>Civil &amp; Environmental Engineering</c:v>
                </c:pt>
                <c:pt idx="22">
                  <c:v>Civil &amp; Environmental Engineering</c:v>
                </c:pt>
                <c:pt idx="23">
                  <c:v>Computer Science</c:v>
                </c:pt>
                <c:pt idx="24">
                  <c:v>Computer Science</c:v>
                </c:pt>
                <c:pt idx="25">
                  <c:v>Electrical &amp; Computer Engineering</c:v>
                </c:pt>
                <c:pt idx="26">
                  <c:v>Electrical &amp; Computer Engineering</c:v>
                </c:pt>
                <c:pt idx="27">
                  <c:v>Entertainment Arts &amp; Engineering Program</c:v>
                </c:pt>
                <c:pt idx="28">
                  <c:v>Materials Science &amp; Engineering</c:v>
                </c:pt>
                <c:pt idx="29">
                  <c:v>Materials Science &amp; Engineering</c:v>
                </c:pt>
                <c:pt idx="30">
                  <c:v>Mechanical Engineering</c:v>
                </c:pt>
                <c:pt idx="31">
                  <c:v>Mechanical Engineering</c:v>
                </c:pt>
                <c:pt idx="32">
                  <c:v>Nuclear Engineering Program</c:v>
                </c:pt>
                <c:pt idx="33">
                  <c:v>Nuclear Engineering Program</c:v>
                </c:pt>
                <c:pt idx="34">
                  <c:v>Art</c:v>
                </c:pt>
                <c:pt idx="35">
                  <c:v>Art History Program</c:v>
                </c:pt>
                <c:pt idx="36">
                  <c:v>Film &amp; Media Arts</c:v>
                </c:pt>
                <c:pt idx="37">
                  <c:v>Music</c:v>
                </c:pt>
                <c:pt idx="38">
                  <c:v>Music</c:v>
                </c:pt>
                <c:pt idx="39">
                  <c:v>School of Dance</c:v>
                </c:pt>
                <c:pt idx="40">
                  <c:v>PSMT</c:v>
                </c:pt>
                <c:pt idx="41">
                  <c:v>Communication Sciences &amp; Disorders</c:v>
                </c:pt>
                <c:pt idx="42">
                  <c:v>Communication Sciences &amp; Disorders</c:v>
                </c:pt>
                <c:pt idx="43">
                  <c:v>Health, Kinesiology, &amp; Recreation</c:v>
                </c:pt>
                <c:pt idx="44">
                  <c:v>Health, Kinesiology, &amp; Recreation</c:v>
                </c:pt>
                <c:pt idx="45">
                  <c:v>Nutrition &amp; Integrative Physiology</c:v>
                </c:pt>
                <c:pt idx="46">
                  <c:v>Occupational &amp; Recreational Therapies</c:v>
                </c:pt>
                <c:pt idx="47">
                  <c:v>Occupational &amp; Recreational Therapies</c:v>
                </c:pt>
                <c:pt idx="48">
                  <c:v>Physical Therapy &amp; Athletic Training</c:v>
                </c:pt>
                <c:pt idx="49">
                  <c:v>Asian Studies Program</c:v>
                </c:pt>
                <c:pt idx="50">
                  <c:v>Communication</c:v>
                </c:pt>
                <c:pt idx="51">
                  <c:v>Communication</c:v>
                </c:pt>
                <c:pt idx="52">
                  <c:v>English</c:v>
                </c:pt>
                <c:pt idx="53">
                  <c:v>English</c:v>
                </c:pt>
                <c:pt idx="54">
                  <c:v>Environmental Humanities Program</c:v>
                </c:pt>
                <c:pt idx="55">
                  <c:v>History</c:v>
                </c:pt>
                <c:pt idx="56">
                  <c:v>History</c:v>
                </c:pt>
                <c:pt idx="57">
                  <c:v>Humanities Misc.</c:v>
                </c:pt>
                <c:pt idx="58">
                  <c:v>Languages &amp; Cultures</c:v>
                </c:pt>
                <c:pt idx="59">
                  <c:v>Languages &amp; Cultures</c:v>
                </c:pt>
                <c:pt idx="60">
                  <c:v>Latin American Studies Program</c:v>
                </c:pt>
                <c:pt idx="61">
                  <c:v>Linguistics</c:v>
                </c:pt>
                <c:pt idx="62">
                  <c:v>Linguistics</c:v>
                </c:pt>
                <c:pt idx="63">
                  <c:v>Philosophy</c:v>
                </c:pt>
                <c:pt idx="64">
                  <c:v>Philosophy</c:v>
                </c:pt>
                <c:pt idx="65">
                  <c:v>Law</c:v>
                </c:pt>
                <c:pt idx="66">
                  <c:v>Law</c:v>
                </c:pt>
                <c:pt idx="67">
                  <c:v>Law</c:v>
                </c:pt>
                <c:pt idx="68">
                  <c:v>Biochemistry</c:v>
                </c:pt>
                <c:pt idx="69">
                  <c:v>Family &amp; Preventive Medicine</c:v>
                </c:pt>
                <c:pt idx="70">
                  <c:v>Family &amp; Preventive Medicine</c:v>
                </c:pt>
                <c:pt idx="71">
                  <c:v>Human Genetics</c:v>
                </c:pt>
                <c:pt idx="72">
                  <c:v>Human Genetics</c:v>
                </c:pt>
                <c:pt idx="73">
                  <c:v>Medical Informatics</c:v>
                </c:pt>
                <c:pt idx="74">
                  <c:v>Medical Informatics</c:v>
                </c:pt>
                <c:pt idx="75">
                  <c:v>Medical Laboratory Science</c:v>
                </c:pt>
                <c:pt idx="76">
                  <c:v>Medicine (M.D.)</c:v>
                </c:pt>
                <c:pt idx="77">
                  <c:v>Medicine Misc.</c:v>
                </c:pt>
                <c:pt idx="78">
                  <c:v>Medicine Misc.</c:v>
                </c:pt>
                <c:pt idx="79">
                  <c:v>Neuroscience</c:v>
                </c:pt>
                <c:pt idx="80">
                  <c:v>Oncological Sciences</c:v>
                </c:pt>
                <c:pt idx="81">
                  <c:v>Pathology</c:v>
                </c:pt>
                <c:pt idx="82">
                  <c:v>Atmospheric Sciences</c:v>
                </c:pt>
                <c:pt idx="83">
                  <c:v>Geology &amp; Geophysics</c:v>
                </c:pt>
                <c:pt idx="84">
                  <c:v>Geology &amp; Geophysics</c:v>
                </c:pt>
                <c:pt idx="85">
                  <c:v>Metallurgical Engineering</c:v>
                </c:pt>
                <c:pt idx="86">
                  <c:v>Metallurgical Engineering</c:v>
                </c:pt>
                <c:pt idx="87">
                  <c:v>Mining Engineering</c:v>
                </c:pt>
                <c:pt idx="88">
                  <c:v>Mining Engineering</c:v>
                </c:pt>
                <c:pt idx="89">
                  <c:v>Gerontology Program</c:v>
                </c:pt>
                <c:pt idx="90">
                  <c:v>Nursing</c:v>
                </c:pt>
                <c:pt idx="91">
                  <c:v>Nursing</c:v>
                </c:pt>
                <c:pt idx="92">
                  <c:v>Pharmaceutics &amp; Pharmaceutical Chemistry</c:v>
                </c:pt>
                <c:pt idx="93">
                  <c:v>Pharmacotherapy</c:v>
                </c:pt>
                <c:pt idx="94">
                  <c:v>Pharmacotherapy</c:v>
                </c:pt>
                <c:pt idx="95">
                  <c:v>Pharmacy</c:v>
                </c:pt>
                <c:pt idx="96">
                  <c:v>Biology</c:v>
                </c:pt>
                <c:pt idx="97">
                  <c:v>Biology</c:v>
                </c:pt>
                <c:pt idx="98">
                  <c:v>Chemistry</c:v>
                </c:pt>
                <c:pt idx="99">
                  <c:v>Mathematics</c:v>
                </c:pt>
                <c:pt idx="100">
                  <c:v>Mathematics</c:v>
                </c:pt>
                <c:pt idx="101">
                  <c:v>Physics &amp; Astronomy</c:v>
                </c:pt>
                <c:pt idx="102">
                  <c:v>Physics &amp; Astronomy</c:v>
                </c:pt>
                <c:pt idx="103">
                  <c:v>Science Misc.</c:v>
                </c:pt>
                <c:pt idx="104">
                  <c:v>Science Misc.</c:v>
                </c:pt>
                <c:pt idx="105">
                  <c:v>Anthropology</c:v>
                </c:pt>
                <c:pt idx="106">
                  <c:v>Anthropology</c:v>
                </c:pt>
                <c:pt idx="107">
                  <c:v>Economics</c:v>
                </c:pt>
                <c:pt idx="108">
                  <c:v>Economics</c:v>
                </c:pt>
                <c:pt idx="109">
                  <c:v>Family &amp; Consumer Studies</c:v>
                </c:pt>
                <c:pt idx="110">
                  <c:v>Geography</c:v>
                </c:pt>
                <c:pt idx="111">
                  <c:v>Geography</c:v>
                </c:pt>
                <c:pt idx="112">
                  <c:v>MIAGE</c:v>
                </c:pt>
                <c:pt idx="113">
                  <c:v>Political Science</c:v>
                </c:pt>
                <c:pt idx="114">
                  <c:v>Political Science</c:v>
                </c:pt>
                <c:pt idx="115">
                  <c:v>Psychology</c:v>
                </c:pt>
                <c:pt idx="116">
                  <c:v>Psychology</c:v>
                </c:pt>
                <c:pt idx="117">
                  <c:v>Public Administration Program</c:v>
                </c:pt>
                <c:pt idx="118">
                  <c:v>Public Policy Program</c:v>
                </c:pt>
                <c:pt idx="119">
                  <c:v>Sociology</c:v>
                </c:pt>
                <c:pt idx="120">
                  <c:v>Social Work</c:v>
                </c:pt>
                <c:pt idx="121">
                  <c:v>Social Work</c:v>
                </c:pt>
              </c:strCache>
            </c:strRef>
          </c:cat>
          <c:val>
            <c:numRef>
              <c:f>'2013-2016 Av n&gt;5 sum 3 yr'!$F$2:$F$123</c:f>
              <c:numCache>
                <c:formatCode>General</c:formatCode>
                <c:ptCount val="122"/>
                <c:pt idx="0">
                  <c:v>151.19999999999999</c:v>
                </c:pt>
                <c:pt idx="1">
                  <c:v>151.30000000000001</c:v>
                </c:pt>
                <c:pt idx="4">
                  <c:v>155.4</c:v>
                </c:pt>
                <c:pt idx="5">
                  <c:v>160.4</c:v>
                </c:pt>
                <c:pt idx="6">
                  <c:v>150.6</c:v>
                </c:pt>
                <c:pt idx="7">
                  <c:v>154.4</c:v>
                </c:pt>
                <c:pt idx="8">
                  <c:v>155</c:v>
                </c:pt>
                <c:pt idx="9">
                  <c:v>147.30000000000001</c:v>
                </c:pt>
                <c:pt idx="11">
                  <c:v>147.19999999999999</c:v>
                </c:pt>
                <c:pt idx="12">
                  <c:v>148.5</c:v>
                </c:pt>
                <c:pt idx="13">
                  <c:v>148.6</c:v>
                </c:pt>
                <c:pt idx="14">
                  <c:v>152.4</c:v>
                </c:pt>
                <c:pt idx="15">
                  <c:v>145.30000000000001</c:v>
                </c:pt>
                <c:pt idx="17">
                  <c:v>159.69999999999999</c:v>
                </c:pt>
                <c:pt idx="18">
                  <c:v>161.80000000000001</c:v>
                </c:pt>
                <c:pt idx="19">
                  <c:v>159.19999999999999</c:v>
                </c:pt>
                <c:pt idx="20">
                  <c:v>162</c:v>
                </c:pt>
                <c:pt idx="21">
                  <c:v>157.5</c:v>
                </c:pt>
                <c:pt idx="22">
                  <c:v>161.19999999999999</c:v>
                </c:pt>
                <c:pt idx="23">
                  <c:v>162.30000000000001</c:v>
                </c:pt>
                <c:pt idx="24">
                  <c:v>164</c:v>
                </c:pt>
                <c:pt idx="25">
                  <c:v>161.4</c:v>
                </c:pt>
                <c:pt idx="26">
                  <c:v>163.4</c:v>
                </c:pt>
                <c:pt idx="27">
                  <c:v>160</c:v>
                </c:pt>
                <c:pt idx="29">
                  <c:v>163.5</c:v>
                </c:pt>
                <c:pt idx="30">
                  <c:v>160.30000000000001</c:v>
                </c:pt>
                <c:pt idx="31">
                  <c:v>161.9</c:v>
                </c:pt>
                <c:pt idx="32">
                  <c:v>158.4</c:v>
                </c:pt>
                <c:pt idx="33">
                  <c:v>154.80000000000001</c:v>
                </c:pt>
                <c:pt idx="40">
                  <c:v>156.5</c:v>
                </c:pt>
                <c:pt idx="41">
                  <c:v>149.6</c:v>
                </c:pt>
                <c:pt idx="42">
                  <c:v>149.5</c:v>
                </c:pt>
                <c:pt idx="43">
                  <c:v>149.19999999999999</c:v>
                </c:pt>
                <c:pt idx="44">
                  <c:v>150.1</c:v>
                </c:pt>
                <c:pt idx="45">
                  <c:v>153.30000000000001</c:v>
                </c:pt>
                <c:pt idx="46">
                  <c:v>150</c:v>
                </c:pt>
                <c:pt idx="48">
                  <c:v>151.69999999999999</c:v>
                </c:pt>
                <c:pt idx="50">
                  <c:v>149.9</c:v>
                </c:pt>
                <c:pt idx="51">
                  <c:v>149.69999999999999</c:v>
                </c:pt>
                <c:pt idx="52">
                  <c:v>149.5</c:v>
                </c:pt>
                <c:pt idx="53">
                  <c:v>148.5</c:v>
                </c:pt>
                <c:pt idx="54">
                  <c:v>149.9</c:v>
                </c:pt>
                <c:pt idx="55">
                  <c:v>148.5</c:v>
                </c:pt>
                <c:pt idx="58">
                  <c:v>150.69999999999999</c:v>
                </c:pt>
                <c:pt idx="60">
                  <c:v>147.19999999999999</c:v>
                </c:pt>
                <c:pt idx="61">
                  <c:v>155.4</c:v>
                </c:pt>
                <c:pt idx="64">
                  <c:v>156.30000000000001</c:v>
                </c:pt>
                <c:pt idx="66">
                  <c:v>153.9</c:v>
                </c:pt>
                <c:pt idx="69">
                  <c:v>152.1</c:v>
                </c:pt>
                <c:pt idx="70">
                  <c:v>150</c:v>
                </c:pt>
                <c:pt idx="71">
                  <c:v>154.80000000000001</c:v>
                </c:pt>
                <c:pt idx="73">
                  <c:v>156.69999999999999</c:v>
                </c:pt>
                <c:pt idx="74">
                  <c:v>157.80000000000001</c:v>
                </c:pt>
                <c:pt idx="76">
                  <c:v>156.5</c:v>
                </c:pt>
                <c:pt idx="78">
                  <c:v>157.4</c:v>
                </c:pt>
                <c:pt idx="79">
                  <c:v>155.9</c:v>
                </c:pt>
                <c:pt idx="80">
                  <c:v>155</c:v>
                </c:pt>
                <c:pt idx="82">
                  <c:v>159.19999999999999</c:v>
                </c:pt>
                <c:pt idx="83">
                  <c:v>156.30000000000001</c:v>
                </c:pt>
                <c:pt idx="84">
                  <c:v>159.9</c:v>
                </c:pt>
                <c:pt idx="85">
                  <c:v>158.5</c:v>
                </c:pt>
                <c:pt idx="86">
                  <c:v>164.8</c:v>
                </c:pt>
                <c:pt idx="89">
                  <c:v>146</c:v>
                </c:pt>
                <c:pt idx="91">
                  <c:v>148.30000000000001</c:v>
                </c:pt>
                <c:pt idx="92">
                  <c:v>156.6</c:v>
                </c:pt>
                <c:pt idx="97">
                  <c:v>156.4</c:v>
                </c:pt>
                <c:pt idx="98">
                  <c:v>158.80000000000001</c:v>
                </c:pt>
                <c:pt idx="99">
                  <c:v>159</c:v>
                </c:pt>
                <c:pt idx="100">
                  <c:v>165.5</c:v>
                </c:pt>
                <c:pt idx="102">
                  <c:v>163.1</c:v>
                </c:pt>
                <c:pt idx="104">
                  <c:v>160.9</c:v>
                </c:pt>
                <c:pt idx="105">
                  <c:v>154.80000000000001</c:v>
                </c:pt>
                <c:pt idx="107">
                  <c:v>155</c:v>
                </c:pt>
                <c:pt idx="108">
                  <c:v>159.9</c:v>
                </c:pt>
                <c:pt idx="109">
                  <c:v>148.9</c:v>
                </c:pt>
                <c:pt idx="110">
                  <c:v>154.4</c:v>
                </c:pt>
                <c:pt idx="111">
                  <c:v>150.9</c:v>
                </c:pt>
                <c:pt idx="112">
                  <c:v>149</c:v>
                </c:pt>
                <c:pt idx="113">
                  <c:v>147.80000000000001</c:v>
                </c:pt>
                <c:pt idx="114">
                  <c:v>148.80000000000001</c:v>
                </c:pt>
                <c:pt idx="115">
                  <c:v>155.30000000000001</c:v>
                </c:pt>
                <c:pt idx="116">
                  <c:v>150.80000000000001</c:v>
                </c:pt>
                <c:pt idx="117">
                  <c:v>148.30000000000001</c:v>
                </c:pt>
                <c:pt idx="118">
                  <c:v>150.19999999999999</c:v>
                </c:pt>
                <c:pt idx="119">
                  <c:v>154.30000000000001</c:v>
                </c:pt>
                <c:pt idx="120">
                  <c:v>147.80000000000001</c:v>
                </c:pt>
                <c:pt idx="121">
                  <c:v>148.9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C-4807-AFFA-9485B68A164F}"/>
            </c:ext>
          </c:extLst>
        </c:ser>
        <c:ser>
          <c:idx val="3"/>
          <c:order val="1"/>
          <c:tx>
            <c:strRef>
              <c:f>'2013-2016 Av n&gt;5 sum 3 yr'!$G$1</c:f>
              <c:strCache>
                <c:ptCount val="1"/>
                <c:pt idx="0">
                  <c:v>AVG_VERB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'2013-2016 Av n&gt;5 sum 3 yr'!$B$2:$B$123</c:f>
              <c:strCache>
                <c:ptCount val="122"/>
                <c:pt idx="0">
                  <c:v>Architecture</c:v>
                </c:pt>
                <c:pt idx="1">
                  <c:v>City &amp; Metropolitan Planning</c:v>
                </c:pt>
                <c:pt idx="2">
                  <c:v>City &amp; Metropolitan Planning</c:v>
                </c:pt>
                <c:pt idx="3">
                  <c:v>Accounting</c:v>
                </c:pt>
                <c:pt idx="4">
                  <c:v>Business Administration</c:v>
                </c:pt>
                <c:pt idx="5">
                  <c:v>Business Administration</c:v>
                </c:pt>
                <c:pt idx="6">
                  <c:v>Business Misc.</c:v>
                </c:pt>
                <c:pt idx="7">
                  <c:v>Finance</c:v>
                </c:pt>
                <c:pt idx="8">
                  <c:v>Operations &amp; Information Systems</c:v>
                </c:pt>
                <c:pt idx="9">
                  <c:v>Education, Culture &amp; Society</c:v>
                </c:pt>
                <c:pt idx="10">
                  <c:v>Education, Culture &amp; Society</c:v>
                </c:pt>
                <c:pt idx="11">
                  <c:v>Educational Leadership &amp; Policy</c:v>
                </c:pt>
                <c:pt idx="12">
                  <c:v>Educational Leadership &amp; Policy</c:v>
                </c:pt>
                <c:pt idx="13">
                  <c:v>Educational Psychology</c:v>
                </c:pt>
                <c:pt idx="14">
                  <c:v>Educational Psychology</c:v>
                </c:pt>
                <c:pt idx="15">
                  <c:v>Special Education</c:v>
                </c:pt>
                <c:pt idx="16">
                  <c:v>Special Education</c:v>
                </c:pt>
                <c:pt idx="17">
                  <c:v>Bioengineering</c:v>
                </c:pt>
                <c:pt idx="18">
                  <c:v>Bioengineering</c:v>
                </c:pt>
                <c:pt idx="19">
                  <c:v>Chemical Engineering</c:v>
                </c:pt>
                <c:pt idx="20">
                  <c:v>Chemical Engineering</c:v>
                </c:pt>
                <c:pt idx="21">
                  <c:v>Civil &amp; Environmental Engineering</c:v>
                </c:pt>
                <c:pt idx="22">
                  <c:v>Civil &amp; Environmental Engineering</c:v>
                </c:pt>
                <c:pt idx="23">
                  <c:v>Computer Science</c:v>
                </c:pt>
                <c:pt idx="24">
                  <c:v>Computer Science</c:v>
                </c:pt>
                <c:pt idx="25">
                  <c:v>Electrical &amp; Computer Engineering</c:v>
                </c:pt>
                <c:pt idx="26">
                  <c:v>Electrical &amp; Computer Engineering</c:v>
                </c:pt>
                <c:pt idx="27">
                  <c:v>Entertainment Arts &amp; Engineering Program</c:v>
                </c:pt>
                <c:pt idx="28">
                  <c:v>Materials Science &amp; Engineering</c:v>
                </c:pt>
                <c:pt idx="29">
                  <c:v>Materials Science &amp; Engineering</c:v>
                </c:pt>
                <c:pt idx="30">
                  <c:v>Mechanical Engineering</c:v>
                </c:pt>
                <c:pt idx="31">
                  <c:v>Mechanical Engineering</c:v>
                </c:pt>
                <c:pt idx="32">
                  <c:v>Nuclear Engineering Program</c:v>
                </c:pt>
                <c:pt idx="33">
                  <c:v>Nuclear Engineering Program</c:v>
                </c:pt>
                <c:pt idx="34">
                  <c:v>Art</c:v>
                </c:pt>
                <c:pt idx="35">
                  <c:v>Art History Program</c:v>
                </c:pt>
                <c:pt idx="36">
                  <c:v>Film &amp; Media Arts</c:v>
                </c:pt>
                <c:pt idx="37">
                  <c:v>Music</c:v>
                </c:pt>
                <c:pt idx="38">
                  <c:v>Music</c:v>
                </c:pt>
                <c:pt idx="39">
                  <c:v>School of Dance</c:v>
                </c:pt>
                <c:pt idx="40">
                  <c:v>PSMT</c:v>
                </c:pt>
                <c:pt idx="41">
                  <c:v>Communication Sciences &amp; Disorders</c:v>
                </c:pt>
                <c:pt idx="42">
                  <c:v>Communication Sciences &amp; Disorders</c:v>
                </c:pt>
                <c:pt idx="43">
                  <c:v>Health, Kinesiology, &amp; Recreation</c:v>
                </c:pt>
                <c:pt idx="44">
                  <c:v>Health, Kinesiology, &amp; Recreation</c:v>
                </c:pt>
                <c:pt idx="45">
                  <c:v>Nutrition &amp; Integrative Physiology</c:v>
                </c:pt>
                <c:pt idx="46">
                  <c:v>Occupational &amp; Recreational Therapies</c:v>
                </c:pt>
                <c:pt idx="47">
                  <c:v>Occupational &amp; Recreational Therapies</c:v>
                </c:pt>
                <c:pt idx="48">
                  <c:v>Physical Therapy &amp; Athletic Training</c:v>
                </c:pt>
                <c:pt idx="49">
                  <c:v>Asian Studies Program</c:v>
                </c:pt>
                <c:pt idx="50">
                  <c:v>Communication</c:v>
                </c:pt>
                <c:pt idx="51">
                  <c:v>Communication</c:v>
                </c:pt>
                <c:pt idx="52">
                  <c:v>English</c:v>
                </c:pt>
                <c:pt idx="53">
                  <c:v>English</c:v>
                </c:pt>
                <c:pt idx="54">
                  <c:v>Environmental Humanities Program</c:v>
                </c:pt>
                <c:pt idx="55">
                  <c:v>History</c:v>
                </c:pt>
                <c:pt idx="56">
                  <c:v>History</c:v>
                </c:pt>
                <c:pt idx="57">
                  <c:v>Humanities Misc.</c:v>
                </c:pt>
                <c:pt idx="58">
                  <c:v>Languages &amp; Cultures</c:v>
                </c:pt>
                <c:pt idx="59">
                  <c:v>Languages &amp; Cultures</c:v>
                </c:pt>
                <c:pt idx="60">
                  <c:v>Latin American Studies Program</c:v>
                </c:pt>
                <c:pt idx="61">
                  <c:v>Linguistics</c:v>
                </c:pt>
                <c:pt idx="62">
                  <c:v>Linguistics</c:v>
                </c:pt>
                <c:pt idx="63">
                  <c:v>Philosophy</c:v>
                </c:pt>
                <c:pt idx="64">
                  <c:v>Philosophy</c:v>
                </c:pt>
                <c:pt idx="65">
                  <c:v>Law</c:v>
                </c:pt>
                <c:pt idx="66">
                  <c:v>Law</c:v>
                </c:pt>
                <c:pt idx="67">
                  <c:v>Law</c:v>
                </c:pt>
                <c:pt idx="68">
                  <c:v>Biochemistry</c:v>
                </c:pt>
                <c:pt idx="69">
                  <c:v>Family &amp; Preventive Medicine</c:v>
                </c:pt>
                <c:pt idx="70">
                  <c:v>Family &amp; Preventive Medicine</c:v>
                </c:pt>
                <c:pt idx="71">
                  <c:v>Human Genetics</c:v>
                </c:pt>
                <c:pt idx="72">
                  <c:v>Human Genetics</c:v>
                </c:pt>
                <c:pt idx="73">
                  <c:v>Medical Informatics</c:v>
                </c:pt>
                <c:pt idx="74">
                  <c:v>Medical Informatics</c:v>
                </c:pt>
                <c:pt idx="75">
                  <c:v>Medical Laboratory Science</c:v>
                </c:pt>
                <c:pt idx="76">
                  <c:v>Medicine (M.D.)</c:v>
                </c:pt>
                <c:pt idx="77">
                  <c:v>Medicine Misc.</c:v>
                </c:pt>
                <c:pt idx="78">
                  <c:v>Medicine Misc.</c:v>
                </c:pt>
                <c:pt idx="79">
                  <c:v>Neuroscience</c:v>
                </c:pt>
                <c:pt idx="80">
                  <c:v>Oncological Sciences</c:v>
                </c:pt>
                <c:pt idx="81">
                  <c:v>Pathology</c:v>
                </c:pt>
                <c:pt idx="82">
                  <c:v>Atmospheric Sciences</c:v>
                </c:pt>
                <c:pt idx="83">
                  <c:v>Geology &amp; Geophysics</c:v>
                </c:pt>
                <c:pt idx="84">
                  <c:v>Geology &amp; Geophysics</c:v>
                </c:pt>
                <c:pt idx="85">
                  <c:v>Metallurgical Engineering</c:v>
                </c:pt>
                <c:pt idx="86">
                  <c:v>Metallurgical Engineering</c:v>
                </c:pt>
                <c:pt idx="87">
                  <c:v>Mining Engineering</c:v>
                </c:pt>
                <c:pt idx="88">
                  <c:v>Mining Engineering</c:v>
                </c:pt>
                <c:pt idx="89">
                  <c:v>Gerontology Program</c:v>
                </c:pt>
                <c:pt idx="90">
                  <c:v>Nursing</c:v>
                </c:pt>
                <c:pt idx="91">
                  <c:v>Nursing</c:v>
                </c:pt>
                <c:pt idx="92">
                  <c:v>Pharmaceutics &amp; Pharmaceutical Chemistry</c:v>
                </c:pt>
                <c:pt idx="93">
                  <c:v>Pharmacotherapy</c:v>
                </c:pt>
                <c:pt idx="94">
                  <c:v>Pharmacotherapy</c:v>
                </c:pt>
                <c:pt idx="95">
                  <c:v>Pharmacy</c:v>
                </c:pt>
                <c:pt idx="96">
                  <c:v>Biology</c:v>
                </c:pt>
                <c:pt idx="97">
                  <c:v>Biology</c:v>
                </c:pt>
                <c:pt idx="98">
                  <c:v>Chemistry</c:v>
                </c:pt>
                <c:pt idx="99">
                  <c:v>Mathematics</c:v>
                </c:pt>
                <c:pt idx="100">
                  <c:v>Mathematics</c:v>
                </c:pt>
                <c:pt idx="101">
                  <c:v>Physics &amp; Astronomy</c:v>
                </c:pt>
                <c:pt idx="102">
                  <c:v>Physics &amp; Astronomy</c:v>
                </c:pt>
                <c:pt idx="103">
                  <c:v>Science Misc.</c:v>
                </c:pt>
                <c:pt idx="104">
                  <c:v>Science Misc.</c:v>
                </c:pt>
                <c:pt idx="105">
                  <c:v>Anthropology</c:v>
                </c:pt>
                <c:pt idx="106">
                  <c:v>Anthropology</c:v>
                </c:pt>
                <c:pt idx="107">
                  <c:v>Economics</c:v>
                </c:pt>
                <c:pt idx="108">
                  <c:v>Economics</c:v>
                </c:pt>
                <c:pt idx="109">
                  <c:v>Family &amp; Consumer Studies</c:v>
                </c:pt>
                <c:pt idx="110">
                  <c:v>Geography</c:v>
                </c:pt>
                <c:pt idx="111">
                  <c:v>Geography</c:v>
                </c:pt>
                <c:pt idx="112">
                  <c:v>MIAGE</c:v>
                </c:pt>
                <c:pt idx="113">
                  <c:v>Political Science</c:v>
                </c:pt>
                <c:pt idx="114">
                  <c:v>Political Science</c:v>
                </c:pt>
                <c:pt idx="115">
                  <c:v>Psychology</c:v>
                </c:pt>
                <c:pt idx="116">
                  <c:v>Psychology</c:v>
                </c:pt>
                <c:pt idx="117">
                  <c:v>Public Administration Program</c:v>
                </c:pt>
                <c:pt idx="118">
                  <c:v>Public Policy Program</c:v>
                </c:pt>
                <c:pt idx="119">
                  <c:v>Sociology</c:v>
                </c:pt>
                <c:pt idx="120">
                  <c:v>Social Work</c:v>
                </c:pt>
                <c:pt idx="121">
                  <c:v>Social Work</c:v>
                </c:pt>
              </c:strCache>
            </c:strRef>
          </c:cat>
          <c:val>
            <c:numRef>
              <c:f>'2013-2016 Av n&gt;5 sum 3 yr'!$G$2:$G$123</c:f>
              <c:numCache>
                <c:formatCode>General</c:formatCode>
                <c:ptCount val="122"/>
                <c:pt idx="0">
                  <c:v>149.80000000000001</c:v>
                </c:pt>
                <c:pt idx="1">
                  <c:v>155.19999999999999</c:v>
                </c:pt>
                <c:pt idx="4">
                  <c:v>156</c:v>
                </c:pt>
                <c:pt idx="5">
                  <c:v>161.30000000000001</c:v>
                </c:pt>
                <c:pt idx="6">
                  <c:v>152.9</c:v>
                </c:pt>
                <c:pt idx="7">
                  <c:v>155.4</c:v>
                </c:pt>
                <c:pt idx="8">
                  <c:v>153.19999999999999</c:v>
                </c:pt>
                <c:pt idx="9">
                  <c:v>148.5</c:v>
                </c:pt>
                <c:pt idx="11">
                  <c:v>147.80000000000001</c:v>
                </c:pt>
                <c:pt idx="12">
                  <c:v>154.9</c:v>
                </c:pt>
                <c:pt idx="13">
                  <c:v>154.19999999999999</c:v>
                </c:pt>
                <c:pt idx="14">
                  <c:v>155.9</c:v>
                </c:pt>
                <c:pt idx="15">
                  <c:v>152</c:v>
                </c:pt>
                <c:pt idx="17">
                  <c:v>158.9</c:v>
                </c:pt>
                <c:pt idx="18">
                  <c:v>158.69999999999999</c:v>
                </c:pt>
                <c:pt idx="19">
                  <c:v>151.80000000000001</c:v>
                </c:pt>
                <c:pt idx="20">
                  <c:v>153.30000000000001</c:v>
                </c:pt>
                <c:pt idx="21">
                  <c:v>150.1</c:v>
                </c:pt>
                <c:pt idx="22">
                  <c:v>149.9</c:v>
                </c:pt>
                <c:pt idx="23">
                  <c:v>151.6</c:v>
                </c:pt>
                <c:pt idx="24">
                  <c:v>155.6</c:v>
                </c:pt>
                <c:pt idx="25">
                  <c:v>152.19999999999999</c:v>
                </c:pt>
                <c:pt idx="26">
                  <c:v>152</c:v>
                </c:pt>
                <c:pt idx="27">
                  <c:v>152.4</c:v>
                </c:pt>
                <c:pt idx="29">
                  <c:v>152.69999999999999</c:v>
                </c:pt>
                <c:pt idx="30">
                  <c:v>153.9</c:v>
                </c:pt>
                <c:pt idx="31">
                  <c:v>150.9</c:v>
                </c:pt>
                <c:pt idx="32">
                  <c:v>155.1</c:v>
                </c:pt>
                <c:pt idx="33">
                  <c:v>152.30000000000001</c:v>
                </c:pt>
                <c:pt idx="40">
                  <c:v>159.5</c:v>
                </c:pt>
                <c:pt idx="41">
                  <c:v>154.9</c:v>
                </c:pt>
                <c:pt idx="42">
                  <c:v>151.9</c:v>
                </c:pt>
                <c:pt idx="43">
                  <c:v>151.30000000000001</c:v>
                </c:pt>
                <c:pt idx="44">
                  <c:v>156.1</c:v>
                </c:pt>
                <c:pt idx="45">
                  <c:v>155.1</c:v>
                </c:pt>
                <c:pt idx="46">
                  <c:v>153.6</c:v>
                </c:pt>
                <c:pt idx="48">
                  <c:v>153.9</c:v>
                </c:pt>
                <c:pt idx="50">
                  <c:v>156.80000000000001</c:v>
                </c:pt>
                <c:pt idx="51">
                  <c:v>157.9</c:v>
                </c:pt>
                <c:pt idx="52">
                  <c:v>161.1</c:v>
                </c:pt>
                <c:pt idx="53">
                  <c:v>162.9</c:v>
                </c:pt>
                <c:pt idx="54">
                  <c:v>159.6</c:v>
                </c:pt>
                <c:pt idx="55">
                  <c:v>160.6</c:v>
                </c:pt>
                <c:pt idx="58">
                  <c:v>155.4</c:v>
                </c:pt>
                <c:pt idx="60">
                  <c:v>154.19999999999999</c:v>
                </c:pt>
                <c:pt idx="61">
                  <c:v>160.5</c:v>
                </c:pt>
                <c:pt idx="64">
                  <c:v>163.69999999999999</c:v>
                </c:pt>
                <c:pt idx="66">
                  <c:v>160.30000000000001</c:v>
                </c:pt>
                <c:pt idx="69">
                  <c:v>155</c:v>
                </c:pt>
                <c:pt idx="70">
                  <c:v>154.19999999999999</c:v>
                </c:pt>
                <c:pt idx="71">
                  <c:v>158.6</c:v>
                </c:pt>
                <c:pt idx="73">
                  <c:v>158</c:v>
                </c:pt>
                <c:pt idx="74">
                  <c:v>157.1</c:v>
                </c:pt>
                <c:pt idx="76">
                  <c:v>159.69999999999999</c:v>
                </c:pt>
                <c:pt idx="78">
                  <c:v>157.30000000000001</c:v>
                </c:pt>
                <c:pt idx="79">
                  <c:v>157.1</c:v>
                </c:pt>
                <c:pt idx="80">
                  <c:v>160</c:v>
                </c:pt>
                <c:pt idx="82">
                  <c:v>154</c:v>
                </c:pt>
                <c:pt idx="83">
                  <c:v>156.6</c:v>
                </c:pt>
                <c:pt idx="84">
                  <c:v>153.4</c:v>
                </c:pt>
                <c:pt idx="85">
                  <c:v>151</c:v>
                </c:pt>
                <c:pt idx="86">
                  <c:v>152.80000000000001</c:v>
                </c:pt>
                <c:pt idx="89">
                  <c:v>150</c:v>
                </c:pt>
                <c:pt idx="91">
                  <c:v>153.1</c:v>
                </c:pt>
                <c:pt idx="92">
                  <c:v>152.80000000000001</c:v>
                </c:pt>
                <c:pt idx="97">
                  <c:v>157.19999999999999</c:v>
                </c:pt>
                <c:pt idx="98">
                  <c:v>154.6</c:v>
                </c:pt>
                <c:pt idx="99">
                  <c:v>154.5</c:v>
                </c:pt>
                <c:pt idx="100">
                  <c:v>157.80000000000001</c:v>
                </c:pt>
                <c:pt idx="102">
                  <c:v>153.69999999999999</c:v>
                </c:pt>
                <c:pt idx="104">
                  <c:v>156.6</c:v>
                </c:pt>
                <c:pt idx="105">
                  <c:v>160</c:v>
                </c:pt>
                <c:pt idx="107">
                  <c:v>153.9</c:v>
                </c:pt>
                <c:pt idx="108">
                  <c:v>154.19999999999999</c:v>
                </c:pt>
                <c:pt idx="109">
                  <c:v>153.6</c:v>
                </c:pt>
                <c:pt idx="110">
                  <c:v>155.30000000000001</c:v>
                </c:pt>
                <c:pt idx="111">
                  <c:v>151.80000000000001</c:v>
                </c:pt>
                <c:pt idx="112">
                  <c:v>153.9</c:v>
                </c:pt>
                <c:pt idx="113">
                  <c:v>156.80000000000001</c:v>
                </c:pt>
                <c:pt idx="114">
                  <c:v>159.19999999999999</c:v>
                </c:pt>
                <c:pt idx="115">
                  <c:v>160.5</c:v>
                </c:pt>
                <c:pt idx="116">
                  <c:v>159.30000000000001</c:v>
                </c:pt>
                <c:pt idx="117">
                  <c:v>153.9</c:v>
                </c:pt>
                <c:pt idx="118">
                  <c:v>155.9</c:v>
                </c:pt>
                <c:pt idx="119">
                  <c:v>158.1</c:v>
                </c:pt>
                <c:pt idx="120">
                  <c:v>153.4</c:v>
                </c:pt>
                <c:pt idx="12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6C-4807-AFFA-9485B68A164F}"/>
            </c:ext>
          </c:extLst>
        </c:ser>
        <c:ser>
          <c:idx val="4"/>
          <c:order val="2"/>
          <c:tx>
            <c:strRef>
              <c:f>'2013-2016 Av n&gt;5 sum 3 yr'!$H$1</c:f>
              <c:strCache>
                <c:ptCount val="1"/>
                <c:pt idx="0">
                  <c:v>AVG_WRITING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'2013-2016 Av n&gt;5 sum 3 yr'!$B$2:$B$123</c:f>
              <c:strCache>
                <c:ptCount val="122"/>
                <c:pt idx="0">
                  <c:v>Architecture</c:v>
                </c:pt>
                <c:pt idx="1">
                  <c:v>City &amp; Metropolitan Planning</c:v>
                </c:pt>
                <c:pt idx="2">
                  <c:v>City &amp; Metropolitan Planning</c:v>
                </c:pt>
                <c:pt idx="3">
                  <c:v>Accounting</c:v>
                </c:pt>
                <c:pt idx="4">
                  <c:v>Business Administration</c:v>
                </c:pt>
                <c:pt idx="5">
                  <c:v>Business Administration</c:v>
                </c:pt>
                <c:pt idx="6">
                  <c:v>Business Misc.</c:v>
                </c:pt>
                <c:pt idx="7">
                  <c:v>Finance</c:v>
                </c:pt>
                <c:pt idx="8">
                  <c:v>Operations &amp; Information Systems</c:v>
                </c:pt>
                <c:pt idx="9">
                  <c:v>Education, Culture &amp; Society</c:v>
                </c:pt>
                <c:pt idx="10">
                  <c:v>Education, Culture &amp; Society</c:v>
                </c:pt>
                <c:pt idx="11">
                  <c:v>Educational Leadership &amp; Policy</c:v>
                </c:pt>
                <c:pt idx="12">
                  <c:v>Educational Leadership &amp; Policy</c:v>
                </c:pt>
                <c:pt idx="13">
                  <c:v>Educational Psychology</c:v>
                </c:pt>
                <c:pt idx="14">
                  <c:v>Educational Psychology</c:v>
                </c:pt>
                <c:pt idx="15">
                  <c:v>Special Education</c:v>
                </c:pt>
                <c:pt idx="16">
                  <c:v>Special Education</c:v>
                </c:pt>
                <c:pt idx="17">
                  <c:v>Bioengineering</c:v>
                </c:pt>
                <c:pt idx="18">
                  <c:v>Bioengineering</c:v>
                </c:pt>
                <c:pt idx="19">
                  <c:v>Chemical Engineering</c:v>
                </c:pt>
                <c:pt idx="20">
                  <c:v>Chemical Engineering</c:v>
                </c:pt>
                <c:pt idx="21">
                  <c:v>Civil &amp; Environmental Engineering</c:v>
                </c:pt>
                <c:pt idx="22">
                  <c:v>Civil &amp; Environmental Engineering</c:v>
                </c:pt>
                <c:pt idx="23">
                  <c:v>Computer Science</c:v>
                </c:pt>
                <c:pt idx="24">
                  <c:v>Computer Science</c:v>
                </c:pt>
                <c:pt idx="25">
                  <c:v>Electrical &amp; Computer Engineering</c:v>
                </c:pt>
                <c:pt idx="26">
                  <c:v>Electrical &amp; Computer Engineering</c:v>
                </c:pt>
                <c:pt idx="27">
                  <c:v>Entertainment Arts &amp; Engineering Program</c:v>
                </c:pt>
                <c:pt idx="28">
                  <c:v>Materials Science &amp; Engineering</c:v>
                </c:pt>
                <c:pt idx="29">
                  <c:v>Materials Science &amp; Engineering</c:v>
                </c:pt>
                <c:pt idx="30">
                  <c:v>Mechanical Engineering</c:v>
                </c:pt>
                <c:pt idx="31">
                  <c:v>Mechanical Engineering</c:v>
                </c:pt>
                <c:pt idx="32">
                  <c:v>Nuclear Engineering Program</c:v>
                </c:pt>
                <c:pt idx="33">
                  <c:v>Nuclear Engineering Program</c:v>
                </c:pt>
                <c:pt idx="34">
                  <c:v>Art</c:v>
                </c:pt>
                <c:pt idx="35">
                  <c:v>Art History Program</c:v>
                </c:pt>
                <c:pt idx="36">
                  <c:v>Film &amp; Media Arts</c:v>
                </c:pt>
                <c:pt idx="37">
                  <c:v>Music</c:v>
                </c:pt>
                <c:pt idx="38">
                  <c:v>Music</c:v>
                </c:pt>
                <c:pt idx="39">
                  <c:v>School of Dance</c:v>
                </c:pt>
                <c:pt idx="40">
                  <c:v>PSMT</c:v>
                </c:pt>
                <c:pt idx="41">
                  <c:v>Communication Sciences &amp; Disorders</c:v>
                </c:pt>
                <c:pt idx="42">
                  <c:v>Communication Sciences &amp; Disorders</c:v>
                </c:pt>
                <c:pt idx="43">
                  <c:v>Health, Kinesiology, &amp; Recreation</c:v>
                </c:pt>
                <c:pt idx="44">
                  <c:v>Health, Kinesiology, &amp; Recreation</c:v>
                </c:pt>
                <c:pt idx="45">
                  <c:v>Nutrition &amp; Integrative Physiology</c:v>
                </c:pt>
                <c:pt idx="46">
                  <c:v>Occupational &amp; Recreational Therapies</c:v>
                </c:pt>
                <c:pt idx="47">
                  <c:v>Occupational &amp; Recreational Therapies</c:v>
                </c:pt>
                <c:pt idx="48">
                  <c:v>Physical Therapy &amp; Athletic Training</c:v>
                </c:pt>
                <c:pt idx="49">
                  <c:v>Asian Studies Program</c:v>
                </c:pt>
                <c:pt idx="50">
                  <c:v>Communication</c:v>
                </c:pt>
                <c:pt idx="51">
                  <c:v>Communication</c:v>
                </c:pt>
                <c:pt idx="52">
                  <c:v>English</c:v>
                </c:pt>
                <c:pt idx="53">
                  <c:v>English</c:v>
                </c:pt>
                <c:pt idx="54">
                  <c:v>Environmental Humanities Program</c:v>
                </c:pt>
                <c:pt idx="55">
                  <c:v>History</c:v>
                </c:pt>
                <c:pt idx="56">
                  <c:v>History</c:v>
                </c:pt>
                <c:pt idx="57">
                  <c:v>Humanities Misc.</c:v>
                </c:pt>
                <c:pt idx="58">
                  <c:v>Languages &amp; Cultures</c:v>
                </c:pt>
                <c:pt idx="59">
                  <c:v>Languages &amp; Cultures</c:v>
                </c:pt>
                <c:pt idx="60">
                  <c:v>Latin American Studies Program</c:v>
                </c:pt>
                <c:pt idx="61">
                  <c:v>Linguistics</c:v>
                </c:pt>
                <c:pt idx="62">
                  <c:v>Linguistics</c:v>
                </c:pt>
                <c:pt idx="63">
                  <c:v>Philosophy</c:v>
                </c:pt>
                <c:pt idx="64">
                  <c:v>Philosophy</c:v>
                </c:pt>
                <c:pt idx="65">
                  <c:v>Law</c:v>
                </c:pt>
                <c:pt idx="66">
                  <c:v>Law</c:v>
                </c:pt>
                <c:pt idx="67">
                  <c:v>Law</c:v>
                </c:pt>
                <c:pt idx="68">
                  <c:v>Biochemistry</c:v>
                </c:pt>
                <c:pt idx="69">
                  <c:v>Family &amp; Preventive Medicine</c:v>
                </c:pt>
                <c:pt idx="70">
                  <c:v>Family &amp; Preventive Medicine</c:v>
                </c:pt>
                <c:pt idx="71">
                  <c:v>Human Genetics</c:v>
                </c:pt>
                <c:pt idx="72">
                  <c:v>Human Genetics</c:v>
                </c:pt>
                <c:pt idx="73">
                  <c:v>Medical Informatics</c:v>
                </c:pt>
                <c:pt idx="74">
                  <c:v>Medical Informatics</c:v>
                </c:pt>
                <c:pt idx="75">
                  <c:v>Medical Laboratory Science</c:v>
                </c:pt>
                <c:pt idx="76">
                  <c:v>Medicine (M.D.)</c:v>
                </c:pt>
                <c:pt idx="77">
                  <c:v>Medicine Misc.</c:v>
                </c:pt>
                <c:pt idx="78">
                  <c:v>Medicine Misc.</c:v>
                </c:pt>
                <c:pt idx="79">
                  <c:v>Neuroscience</c:v>
                </c:pt>
                <c:pt idx="80">
                  <c:v>Oncological Sciences</c:v>
                </c:pt>
                <c:pt idx="81">
                  <c:v>Pathology</c:v>
                </c:pt>
                <c:pt idx="82">
                  <c:v>Atmospheric Sciences</c:v>
                </c:pt>
                <c:pt idx="83">
                  <c:v>Geology &amp; Geophysics</c:v>
                </c:pt>
                <c:pt idx="84">
                  <c:v>Geology &amp; Geophysics</c:v>
                </c:pt>
                <c:pt idx="85">
                  <c:v>Metallurgical Engineering</c:v>
                </c:pt>
                <c:pt idx="86">
                  <c:v>Metallurgical Engineering</c:v>
                </c:pt>
                <c:pt idx="87">
                  <c:v>Mining Engineering</c:v>
                </c:pt>
                <c:pt idx="88">
                  <c:v>Mining Engineering</c:v>
                </c:pt>
                <c:pt idx="89">
                  <c:v>Gerontology Program</c:v>
                </c:pt>
                <c:pt idx="90">
                  <c:v>Nursing</c:v>
                </c:pt>
                <c:pt idx="91">
                  <c:v>Nursing</c:v>
                </c:pt>
                <c:pt idx="92">
                  <c:v>Pharmaceutics &amp; Pharmaceutical Chemistry</c:v>
                </c:pt>
                <c:pt idx="93">
                  <c:v>Pharmacotherapy</c:v>
                </c:pt>
                <c:pt idx="94">
                  <c:v>Pharmacotherapy</c:v>
                </c:pt>
                <c:pt idx="95">
                  <c:v>Pharmacy</c:v>
                </c:pt>
                <c:pt idx="96">
                  <c:v>Biology</c:v>
                </c:pt>
                <c:pt idx="97">
                  <c:v>Biology</c:v>
                </c:pt>
                <c:pt idx="98">
                  <c:v>Chemistry</c:v>
                </c:pt>
                <c:pt idx="99">
                  <c:v>Mathematics</c:v>
                </c:pt>
                <c:pt idx="100">
                  <c:v>Mathematics</c:v>
                </c:pt>
                <c:pt idx="101">
                  <c:v>Physics &amp; Astronomy</c:v>
                </c:pt>
                <c:pt idx="102">
                  <c:v>Physics &amp; Astronomy</c:v>
                </c:pt>
                <c:pt idx="103">
                  <c:v>Science Misc.</c:v>
                </c:pt>
                <c:pt idx="104">
                  <c:v>Science Misc.</c:v>
                </c:pt>
                <c:pt idx="105">
                  <c:v>Anthropology</c:v>
                </c:pt>
                <c:pt idx="106">
                  <c:v>Anthropology</c:v>
                </c:pt>
                <c:pt idx="107">
                  <c:v>Economics</c:v>
                </c:pt>
                <c:pt idx="108">
                  <c:v>Economics</c:v>
                </c:pt>
                <c:pt idx="109">
                  <c:v>Family &amp; Consumer Studies</c:v>
                </c:pt>
                <c:pt idx="110">
                  <c:v>Geography</c:v>
                </c:pt>
                <c:pt idx="111">
                  <c:v>Geography</c:v>
                </c:pt>
                <c:pt idx="112">
                  <c:v>MIAGE</c:v>
                </c:pt>
                <c:pt idx="113">
                  <c:v>Political Science</c:v>
                </c:pt>
                <c:pt idx="114">
                  <c:v>Political Science</c:v>
                </c:pt>
                <c:pt idx="115">
                  <c:v>Psychology</c:v>
                </c:pt>
                <c:pt idx="116">
                  <c:v>Psychology</c:v>
                </c:pt>
                <c:pt idx="117">
                  <c:v>Public Administration Program</c:v>
                </c:pt>
                <c:pt idx="118">
                  <c:v>Public Policy Program</c:v>
                </c:pt>
                <c:pt idx="119">
                  <c:v>Sociology</c:v>
                </c:pt>
                <c:pt idx="120">
                  <c:v>Social Work</c:v>
                </c:pt>
                <c:pt idx="121">
                  <c:v>Social Work</c:v>
                </c:pt>
              </c:strCache>
            </c:strRef>
          </c:cat>
          <c:val>
            <c:numRef>
              <c:f>'2013-2016 Av n&gt;5 sum 3 yr'!$H$2:$H$123</c:f>
              <c:numCache>
                <c:formatCode>General</c:formatCode>
                <c:ptCount val="122"/>
                <c:pt idx="0">
                  <c:v>3.4</c:v>
                </c:pt>
                <c:pt idx="1">
                  <c:v>3.7</c:v>
                </c:pt>
                <c:pt idx="4">
                  <c:v>3.9</c:v>
                </c:pt>
                <c:pt idx="5">
                  <c:v>4.7</c:v>
                </c:pt>
                <c:pt idx="6">
                  <c:v>3.8</c:v>
                </c:pt>
                <c:pt idx="7">
                  <c:v>3.8</c:v>
                </c:pt>
                <c:pt idx="8">
                  <c:v>3.7</c:v>
                </c:pt>
                <c:pt idx="9">
                  <c:v>3.8</c:v>
                </c:pt>
                <c:pt idx="11">
                  <c:v>3.3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3.7</c:v>
                </c:pt>
                <c:pt idx="17">
                  <c:v>4.2</c:v>
                </c:pt>
                <c:pt idx="18">
                  <c:v>4.0999999999999996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3.1</c:v>
                </c:pt>
                <c:pt idx="23">
                  <c:v>3.4</c:v>
                </c:pt>
                <c:pt idx="24">
                  <c:v>3.5</c:v>
                </c:pt>
                <c:pt idx="25">
                  <c:v>3.5</c:v>
                </c:pt>
                <c:pt idx="26">
                  <c:v>3.4</c:v>
                </c:pt>
                <c:pt idx="27">
                  <c:v>3.6</c:v>
                </c:pt>
                <c:pt idx="29">
                  <c:v>3.4</c:v>
                </c:pt>
                <c:pt idx="30">
                  <c:v>3.6</c:v>
                </c:pt>
                <c:pt idx="31">
                  <c:v>3.5</c:v>
                </c:pt>
                <c:pt idx="32">
                  <c:v>3.8</c:v>
                </c:pt>
                <c:pt idx="33">
                  <c:v>3.8</c:v>
                </c:pt>
                <c:pt idx="40">
                  <c:v>3.5</c:v>
                </c:pt>
                <c:pt idx="41">
                  <c:v>4</c:v>
                </c:pt>
                <c:pt idx="42">
                  <c:v>3.9</c:v>
                </c:pt>
                <c:pt idx="43">
                  <c:v>3.7</c:v>
                </c:pt>
                <c:pt idx="44">
                  <c:v>3.7</c:v>
                </c:pt>
                <c:pt idx="45">
                  <c:v>4</c:v>
                </c:pt>
                <c:pt idx="46">
                  <c:v>4.2</c:v>
                </c:pt>
                <c:pt idx="48">
                  <c:v>3.9</c:v>
                </c:pt>
                <c:pt idx="50">
                  <c:v>4.3</c:v>
                </c:pt>
                <c:pt idx="51">
                  <c:v>4.4000000000000004</c:v>
                </c:pt>
                <c:pt idx="52">
                  <c:v>4.5</c:v>
                </c:pt>
                <c:pt idx="53">
                  <c:v>4.7</c:v>
                </c:pt>
                <c:pt idx="54">
                  <c:v>4.4000000000000004</c:v>
                </c:pt>
                <c:pt idx="55">
                  <c:v>4.3</c:v>
                </c:pt>
                <c:pt idx="58">
                  <c:v>4.0999999999999996</c:v>
                </c:pt>
                <c:pt idx="60">
                  <c:v>4</c:v>
                </c:pt>
                <c:pt idx="61">
                  <c:v>4.0999999999999996</c:v>
                </c:pt>
                <c:pt idx="64">
                  <c:v>4.3</c:v>
                </c:pt>
                <c:pt idx="66">
                  <c:v>4.8</c:v>
                </c:pt>
                <c:pt idx="69">
                  <c:v>4</c:v>
                </c:pt>
                <c:pt idx="70">
                  <c:v>4</c:v>
                </c:pt>
                <c:pt idx="71">
                  <c:v>4.4000000000000004</c:v>
                </c:pt>
                <c:pt idx="73">
                  <c:v>4</c:v>
                </c:pt>
                <c:pt idx="74">
                  <c:v>4.2</c:v>
                </c:pt>
                <c:pt idx="76">
                  <c:v>4.4000000000000004</c:v>
                </c:pt>
                <c:pt idx="78">
                  <c:v>4.0999999999999996</c:v>
                </c:pt>
                <c:pt idx="79">
                  <c:v>4.5999999999999996</c:v>
                </c:pt>
                <c:pt idx="82">
                  <c:v>4</c:v>
                </c:pt>
                <c:pt idx="83">
                  <c:v>3.8</c:v>
                </c:pt>
                <c:pt idx="84">
                  <c:v>3.9</c:v>
                </c:pt>
                <c:pt idx="85">
                  <c:v>3.5</c:v>
                </c:pt>
                <c:pt idx="86">
                  <c:v>3.5</c:v>
                </c:pt>
                <c:pt idx="89">
                  <c:v>3.5</c:v>
                </c:pt>
                <c:pt idx="91">
                  <c:v>3.8</c:v>
                </c:pt>
                <c:pt idx="92">
                  <c:v>3.7</c:v>
                </c:pt>
                <c:pt idx="97">
                  <c:v>4.0999999999999996</c:v>
                </c:pt>
                <c:pt idx="98">
                  <c:v>3.8</c:v>
                </c:pt>
                <c:pt idx="99">
                  <c:v>3.6</c:v>
                </c:pt>
                <c:pt idx="100">
                  <c:v>3.9</c:v>
                </c:pt>
                <c:pt idx="102">
                  <c:v>3.5</c:v>
                </c:pt>
                <c:pt idx="104">
                  <c:v>3.9</c:v>
                </c:pt>
                <c:pt idx="105">
                  <c:v>4</c:v>
                </c:pt>
                <c:pt idx="107">
                  <c:v>3.7</c:v>
                </c:pt>
                <c:pt idx="108">
                  <c:v>3.7</c:v>
                </c:pt>
                <c:pt idx="109">
                  <c:v>4.0999999999999996</c:v>
                </c:pt>
                <c:pt idx="110">
                  <c:v>3.9</c:v>
                </c:pt>
                <c:pt idx="111">
                  <c:v>4.0999999999999996</c:v>
                </c:pt>
                <c:pt idx="112">
                  <c:v>4</c:v>
                </c:pt>
                <c:pt idx="113">
                  <c:v>3.9</c:v>
                </c:pt>
                <c:pt idx="114">
                  <c:v>4.5999999999999996</c:v>
                </c:pt>
                <c:pt idx="115">
                  <c:v>4.5</c:v>
                </c:pt>
                <c:pt idx="116">
                  <c:v>4.2</c:v>
                </c:pt>
                <c:pt idx="117">
                  <c:v>4</c:v>
                </c:pt>
                <c:pt idx="118">
                  <c:v>4.0999999999999996</c:v>
                </c:pt>
                <c:pt idx="119">
                  <c:v>3.9</c:v>
                </c:pt>
                <c:pt idx="120">
                  <c:v>3.8</c:v>
                </c:pt>
                <c:pt idx="12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C-4807-AFFA-9485B68A1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1210080"/>
        <c:axId val="1621208000"/>
      </c:barChart>
      <c:catAx>
        <c:axId val="16212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208000"/>
        <c:crosses val="autoZero"/>
        <c:auto val="1"/>
        <c:lblAlgn val="ctr"/>
        <c:lblOffset val="100"/>
        <c:noMultiLvlLbl val="0"/>
      </c:catAx>
      <c:valAx>
        <c:axId val="162120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2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Entering</a:t>
            </a:r>
            <a:r>
              <a:rPr lang="en-US" baseline="0"/>
              <a:t> GRE 2013-2016 across departments </a:t>
            </a:r>
            <a:endParaRPr lang="en-US"/>
          </a:p>
        </c:rich>
      </c:tx>
      <c:layout>
        <c:manualLayout>
          <c:xMode val="edge"/>
          <c:yMode val="edge"/>
          <c:x val="0.23664594050340659"/>
          <c:y val="1.7368680903393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25165741163769"/>
          <c:y val="0.17171296296296296"/>
          <c:w val="0.76773106610332387"/>
          <c:h val="0.532557614626759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'2013-2016 Av n&gt;5 sum 3 yr'!$K$1</c:f>
              <c:strCache>
                <c:ptCount val="1"/>
                <c:pt idx="0">
                  <c:v>AVG_VERB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'2013-2016 Av n&gt;5 sum 3 yr'!$O$2:$O$16</c:f>
                <c:numCache>
                  <c:formatCode>General</c:formatCode>
                  <c:ptCount val="15"/>
                  <c:pt idx="0">
                    <c:v>0.21213203435596445</c:v>
                  </c:pt>
                  <c:pt idx="1">
                    <c:v>0.40865633483405112</c:v>
                  </c:pt>
                  <c:pt idx="2">
                    <c:v>0.32093613071762417</c:v>
                  </c:pt>
                  <c:pt idx="3">
                    <c:v>0.27294688127912359</c:v>
                  </c:pt>
                  <c:pt idx="5">
                    <c:v>0.17728105208558365</c:v>
                  </c:pt>
                  <c:pt idx="6">
                    <c:v>0.2078995483935025</c:v>
                  </c:pt>
                  <c:pt idx="8">
                    <c:v>0.22951812875799468</c:v>
                  </c:pt>
                  <c:pt idx="9">
                    <c:v>0.23021728866442673</c:v>
                  </c:pt>
                  <c:pt idx="10">
                    <c:v>0.21213203435596414</c:v>
                  </c:pt>
                  <c:pt idx="12">
                    <c:v>0.21908902300206634</c:v>
                  </c:pt>
                  <c:pt idx="13">
                    <c:v>0.25645512427953299</c:v>
                  </c:pt>
                  <c:pt idx="14">
                    <c:v>0.21213203435596414</c:v>
                  </c:pt>
                </c:numCache>
              </c:numRef>
            </c:plus>
            <c:minus>
              <c:numRef>
                <c:f>'2013-2016 Av n&gt;5 sum 3 yr'!$O$2:$O$16</c:f>
                <c:numCache>
                  <c:formatCode>General</c:formatCode>
                  <c:ptCount val="15"/>
                  <c:pt idx="0">
                    <c:v>0.21213203435596445</c:v>
                  </c:pt>
                  <c:pt idx="1">
                    <c:v>0.40865633483405112</c:v>
                  </c:pt>
                  <c:pt idx="2">
                    <c:v>0.32093613071762417</c:v>
                  </c:pt>
                  <c:pt idx="3">
                    <c:v>0.27294688127912359</c:v>
                  </c:pt>
                  <c:pt idx="5">
                    <c:v>0.17728105208558365</c:v>
                  </c:pt>
                  <c:pt idx="6">
                    <c:v>0.2078995483935025</c:v>
                  </c:pt>
                  <c:pt idx="8">
                    <c:v>0.22951812875799468</c:v>
                  </c:pt>
                  <c:pt idx="9">
                    <c:v>0.23021728866442673</c:v>
                  </c:pt>
                  <c:pt idx="10">
                    <c:v>0.21213203435596414</c:v>
                  </c:pt>
                  <c:pt idx="12">
                    <c:v>0.21908902300206634</c:v>
                  </c:pt>
                  <c:pt idx="13">
                    <c:v>0.25645512427953299</c:v>
                  </c:pt>
                  <c:pt idx="14">
                    <c:v>0.21213203435596414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'2013-2016 Av n&gt;5 sum 3 yr'!$I$2:$I$16</c:f>
              <c:strCache>
                <c:ptCount val="15"/>
                <c:pt idx="0">
                  <c:v>Architecture &amp; Planning</c:v>
                </c:pt>
                <c:pt idx="1">
                  <c:v>Business</c:v>
                </c:pt>
                <c:pt idx="2">
                  <c:v>Education</c:v>
                </c:pt>
                <c:pt idx="3">
                  <c:v>Engineering</c:v>
                </c:pt>
                <c:pt idx="4">
                  <c:v>Fine Arts</c:v>
                </c:pt>
                <c:pt idx="5">
                  <c:v>Health</c:v>
                </c:pt>
                <c:pt idx="6">
                  <c:v>Humanities</c:v>
                </c:pt>
                <c:pt idx="7">
                  <c:v>Law</c:v>
                </c:pt>
                <c:pt idx="8">
                  <c:v>Medicine</c:v>
                </c:pt>
                <c:pt idx="9">
                  <c:v>Mines &amp; Earth Sciences</c:v>
                </c:pt>
                <c:pt idx="10">
                  <c:v>Nursing</c:v>
                </c:pt>
                <c:pt idx="11">
                  <c:v>Pharmacy</c:v>
                </c:pt>
                <c:pt idx="12">
                  <c:v>Science</c:v>
                </c:pt>
                <c:pt idx="13">
                  <c:v>Social &amp; Behavioral Science</c:v>
                </c:pt>
                <c:pt idx="14">
                  <c:v>Social Work</c:v>
                </c:pt>
              </c:strCache>
            </c:strRef>
          </c:cat>
          <c:val>
            <c:numRef>
              <c:f>'2013-2016 Av n&gt;5 sum 3 yr'!$K$2:$K$16</c:f>
              <c:numCache>
                <c:formatCode>0.0</c:formatCode>
                <c:ptCount val="15"/>
                <c:pt idx="0">
                  <c:v>152.5</c:v>
                </c:pt>
                <c:pt idx="1">
                  <c:v>155.76</c:v>
                </c:pt>
                <c:pt idx="2">
                  <c:v>152.21666666666667</c:v>
                </c:pt>
                <c:pt idx="3">
                  <c:v>153.21250000000001</c:v>
                </c:pt>
                <c:pt idx="5">
                  <c:v>153.82857142857145</c:v>
                </c:pt>
                <c:pt idx="6">
                  <c:v>159.27000000000004</c:v>
                </c:pt>
                <c:pt idx="7" formatCode="General">
                  <c:v>160.30000000000001</c:v>
                </c:pt>
                <c:pt idx="8">
                  <c:v>157.44444444444443</c:v>
                </c:pt>
                <c:pt idx="9">
                  <c:v>153.56</c:v>
                </c:pt>
                <c:pt idx="10">
                  <c:v>151.55000000000001</c:v>
                </c:pt>
                <c:pt idx="12">
                  <c:v>155.73333333333332</c:v>
                </c:pt>
                <c:pt idx="13">
                  <c:v>156.17142857142858</c:v>
                </c:pt>
                <c:pt idx="14">
                  <c:v>154.69999999999999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1-48C6-8B6E-B6BCBA903915}"/>
            </c:ext>
          </c:extLst>
        </c:ser>
        <c:ser>
          <c:idx val="0"/>
          <c:order val="1"/>
          <c:tx>
            <c:strRef>
              <c:f>'2013-2016 Av n&gt;5 sum 3 yr'!$J$1</c:f>
              <c:strCache>
                <c:ptCount val="1"/>
                <c:pt idx="0">
                  <c:v>AVG_QUANT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'2013-2016 Av n&gt;5 sum 3 yr'!$M$2:$M$16</c:f>
                <c:numCache>
                  <c:formatCode>General</c:formatCode>
                  <c:ptCount val="15"/>
                  <c:pt idx="0">
                    <c:v>7.0710678118670822E-2</c:v>
                  </c:pt>
                  <c:pt idx="1">
                    <c:v>3.4968557305099144</c:v>
                  </c:pt>
                  <c:pt idx="2">
                    <c:v>2.3710054126185924</c:v>
                  </c:pt>
                  <c:pt idx="3">
                    <c:v>2.4207092624545665</c:v>
                  </c:pt>
                  <c:pt idx="5">
                    <c:v>1.4825974632702066</c:v>
                  </c:pt>
                  <c:pt idx="6">
                    <c:v>2.9609307845863504</c:v>
                  </c:pt>
                  <c:pt idx="8">
                    <c:v>2.5700194551792812</c:v>
                  </c:pt>
                  <c:pt idx="9">
                    <c:v>3.1341665558805283</c:v>
                  </c:pt>
                  <c:pt idx="10">
                    <c:v>1.6263455967290674</c:v>
                  </c:pt>
                  <c:pt idx="12">
                    <c:v>3.2798882094770612</c:v>
                  </c:pt>
                  <c:pt idx="13">
                    <c:v>3.5868195835969678</c:v>
                  </c:pt>
                  <c:pt idx="14">
                    <c:v>0.7778174593051983</c:v>
                  </c:pt>
                </c:numCache>
              </c:numRef>
            </c:plus>
            <c:minus>
              <c:numRef>
                <c:f>'2013-2016 Av n&gt;5 sum 3 yr'!$M$2:$M$16</c:f>
                <c:numCache>
                  <c:formatCode>General</c:formatCode>
                  <c:ptCount val="15"/>
                  <c:pt idx="0">
                    <c:v>7.0710678118670822E-2</c:v>
                  </c:pt>
                  <c:pt idx="1">
                    <c:v>3.4968557305099144</c:v>
                  </c:pt>
                  <c:pt idx="2">
                    <c:v>2.3710054126185924</c:v>
                  </c:pt>
                  <c:pt idx="3">
                    <c:v>2.4207092624545665</c:v>
                  </c:pt>
                  <c:pt idx="5">
                    <c:v>1.4825974632702066</c:v>
                  </c:pt>
                  <c:pt idx="6">
                    <c:v>2.9609307845863504</c:v>
                  </c:pt>
                  <c:pt idx="8">
                    <c:v>2.5700194551792812</c:v>
                  </c:pt>
                  <c:pt idx="9">
                    <c:v>3.1341665558805283</c:v>
                  </c:pt>
                  <c:pt idx="10">
                    <c:v>1.6263455967290674</c:v>
                  </c:pt>
                  <c:pt idx="12">
                    <c:v>3.2798882094770612</c:v>
                  </c:pt>
                  <c:pt idx="13">
                    <c:v>3.5868195835969678</c:v>
                  </c:pt>
                  <c:pt idx="14">
                    <c:v>0.7778174593051983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00FF"/>
                </a:solidFill>
                <a:round/>
              </a:ln>
              <a:effectLst/>
            </c:spPr>
          </c:errBars>
          <c:cat>
            <c:strRef>
              <c:f>'2013-2016 Av n&gt;5 sum 3 yr'!$I$2:$I$16</c:f>
              <c:strCache>
                <c:ptCount val="15"/>
                <c:pt idx="0">
                  <c:v>Architecture &amp; Planning</c:v>
                </c:pt>
                <c:pt idx="1">
                  <c:v>Business</c:v>
                </c:pt>
                <c:pt idx="2">
                  <c:v>Education</c:v>
                </c:pt>
                <c:pt idx="3">
                  <c:v>Engineering</c:v>
                </c:pt>
                <c:pt idx="4">
                  <c:v>Fine Arts</c:v>
                </c:pt>
                <c:pt idx="5">
                  <c:v>Health</c:v>
                </c:pt>
                <c:pt idx="6">
                  <c:v>Humanities</c:v>
                </c:pt>
                <c:pt idx="7">
                  <c:v>Law</c:v>
                </c:pt>
                <c:pt idx="8">
                  <c:v>Medicine</c:v>
                </c:pt>
                <c:pt idx="9">
                  <c:v>Mines &amp; Earth Sciences</c:v>
                </c:pt>
                <c:pt idx="10">
                  <c:v>Nursing</c:v>
                </c:pt>
                <c:pt idx="11">
                  <c:v>Pharmacy</c:v>
                </c:pt>
                <c:pt idx="12">
                  <c:v>Science</c:v>
                </c:pt>
                <c:pt idx="13">
                  <c:v>Social &amp; Behavioral Science</c:v>
                </c:pt>
                <c:pt idx="14">
                  <c:v>Social Work</c:v>
                </c:pt>
              </c:strCache>
            </c:strRef>
          </c:cat>
          <c:val>
            <c:numRef>
              <c:f>'2013-2016 Av n&gt;5 sum 3 yr'!$J$2:$J$16</c:f>
              <c:numCache>
                <c:formatCode>0.0</c:formatCode>
                <c:ptCount val="15"/>
                <c:pt idx="0">
                  <c:v>151.25</c:v>
                </c:pt>
                <c:pt idx="1">
                  <c:v>155.16</c:v>
                </c:pt>
                <c:pt idx="2">
                  <c:v>148.21666666666667</c:v>
                </c:pt>
                <c:pt idx="3">
                  <c:v>160.71250000000003</c:v>
                </c:pt>
                <c:pt idx="5">
                  <c:v>150.48571428571429</c:v>
                </c:pt>
                <c:pt idx="6">
                  <c:v>150.56</c:v>
                </c:pt>
                <c:pt idx="7" formatCode="General">
                  <c:v>153.9</c:v>
                </c:pt>
                <c:pt idx="8">
                  <c:v>155.13333333333335</c:v>
                </c:pt>
                <c:pt idx="9">
                  <c:v>159.74</c:v>
                </c:pt>
                <c:pt idx="10">
                  <c:v>147.15</c:v>
                </c:pt>
                <c:pt idx="12">
                  <c:v>160.61666666666667</c:v>
                </c:pt>
                <c:pt idx="13">
                  <c:v>152.02857142857144</c:v>
                </c:pt>
                <c:pt idx="14">
                  <c:v>148.35000000000002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1-48C6-8B6E-B6BCBA90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715536"/>
        <c:axId val="1896717616"/>
      </c:barChart>
      <c:catAx>
        <c:axId val="18967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717616"/>
        <c:crosses val="autoZero"/>
        <c:auto val="1"/>
        <c:lblAlgn val="ctr"/>
        <c:lblOffset val="100"/>
        <c:noMultiLvlLbl val="0"/>
      </c:catAx>
      <c:valAx>
        <c:axId val="189671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Scores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71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29241030740555"/>
          <c:y val="9.5684613198758317E-2"/>
          <c:w val="0.30990273881116248"/>
          <c:h val="5.5091120495232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Entering</a:t>
            </a:r>
            <a:r>
              <a:rPr lang="en-US" baseline="0"/>
              <a:t> GRE 2013-2016 across departments</a:t>
            </a:r>
            <a:endParaRPr lang="en-US"/>
          </a:p>
        </c:rich>
      </c:tx>
      <c:layout>
        <c:manualLayout>
          <c:xMode val="edge"/>
          <c:yMode val="edge"/>
          <c:x val="0.24204021395136519"/>
          <c:y val="1.71306171338544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25165741163769"/>
          <c:y val="0.17171296296296296"/>
          <c:w val="0.76773106610332387"/>
          <c:h val="0.5325576146267593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715536"/>
        <c:axId val="1896717616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'2013-2016 Av n&gt;5 sum 3 yr'!$J$1</c15:sqref>
                        </c15:formulaRef>
                      </c:ext>
                    </c:extLst>
                    <c:strCache>
                      <c:ptCount val="1"/>
                      <c:pt idx="0">
                        <c:v>AVG_QUANT</c:v>
                      </c:pt>
                    </c:strCache>
                  </c:strRef>
                </c:tx>
                <c:spPr>
                  <a:solidFill>
                    <a:srgbClr val="0000FF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'2013-2016 Av n&gt;5 sum 3 yr'!$M$2:$M$16</c15:sqref>
                          </c15:formulaRef>
                        </c:ext>
                      </c:extLst>
                      <c:numCache>
                        <c:formatCode>General</c:formatCode>
                        <c:ptCount val="15"/>
                        <c:pt idx="0">
                          <c:v>7.0710678118670822E-2</c:v>
                        </c:pt>
                        <c:pt idx="1">
                          <c:v>3.4968557305099144</c:v>
                        </c:pt>
                        <c:pt idx="2">
                          <c:v>2.3710054126185924</c:v>
                        </c:pt>
                        <c:pt idx="3">
                          <c:v>2.4207092624545665</c:v>
                        </c:pt>
                        <c:pt idx="5">
                          <c:v>1.4825974632702066</c:v>
                        </c:pt>
                        <c:pt idx="6">
                          <c:v>2.9609307845863504</c:v>
                        </c:pt>
                        <c:pt idx="8">
                          <c:v>2.5700194551792812</c:v>
                        </c:pt>
                        <c:pt idx="9">
                          <c:v>3.1341665558805283</c:v>
                        </c:pt>
                        <c:pt idx="10">
                          <c:v>1.6263455967290674</c:v>
                        </c:pt>
                        <c:pt idx="12">
                          <c:v>3.2798882094770612</c:v>
                        </c:pt>
                        <c:pt idx="13">
                          <c:v>3.5868195835969678</c:v>
                        </c:pt>
                        <c:pt idx="14">
                          <c:v>0.7778174593051983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'2013-2016 Av n&gt;5 sum 3 yr'!$M$2:$M$16</c15:sqref>
                          </c15:formulaRef>
                        </c:ext>
                      </c:extLst>
                      <c:numCache>
                        <c:formatCode>General</c:formatCode>
                        <c:ptCount val="15"/>
                        <c:pt idx="0">
                          <c:v>7.0710678118670822E-2</c:v>
                        </c:pt>
                        <c:pt idx="1">
                          <c:v>3.4968557305099144</c:v>
                        </c:pt>
                        <c:pt idx="2">
                          <c:v>2.3710054126185924</c:v>
                        </c:pt>
                        <c:pt idx="3">
                          <c:v>2.4207092624545665</c:v>
                        </c:pt>
                        <c:pt idx="5">
                          <c:v>1.4825974632702066</c:v>
                        </c:pt>
                        <c:pt idx="6">
                          <c:v>2.9609307845863504</c:v>
                        </c:pt>
                        <c:pt idx="8">
                          <c:v>2.5700194551792812</c:v>
                        </c:pt>
                        <c:pt idx="9">
                          <c:v>3.1341665558805283</c:v>
                        </c:pt>
                        <c:pt idx="10">
                          <c:v>1.6263455967290674</c:v>
                        </c:pt>
                        <c:pt idx="12">
                          <c:v>3.2798882094770612</c:v>
                        </c:pt>
                        <c:pt idx="13">
                          <c:v>3.5868195835969678</c:v>
                        </c:pt>
                        <c:pt idx="14">
                          <c:v>0.7778174593051983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rgbClr val="0000FF"/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'2013-2016 Av n&gt;5 sum 3 yr'!$I$2:$I$16</c15:sqref>
                        </c15:formulaRef>
                      </c:ext>
                    </c:extLst>
                    <c:strCache>
                      <c:ptCount val="15"/>
                      <c:pt idx="0">
                        <c:v>Architecture &amp; Planning</c:v>
                      </c:pt>
                      <c:pt idx="1">
                        <c:v>Business</c:v>
                      </c:pt>
                      <c:pt idx="2">
                        <c:v>Education</c:v>
                      </c:pt>
                      <c:pt idx="3">
                        <c:v>Engineering</c:v>
                      </c:pt>
                      <c:pt idx="4">
                        <c:v>Fine Arts</c:v>
                      </c:pt>
                      <c:pt idx="5">
                        <c:v>Health</c:v>
                      </c:pt>
                      <c:pt idx="6">
                        <c:v>Humanities</c:v>
                      </c:pt>
                      <c:pt idx="7">
                        <c:v>Law</c:v>
                      </c:pt>
                      <c:pt idx="8">
                        <c:v>Medicine</c:v>
                      </c:pt>
                      <c:pt idx="9">
                        <c:v>Mines &amp; Earth Sciences</c:v>
                      </c:pt>
                      <c:pt idx="10">
                        <c:v>Nursing</c:v>
                      </c:pt>
                      <c:pt idx="11">
                        <c:v>Pharmacy</c:v>
                      </c:pt>
                      <c:pt idx="12">
                        <c:v>Science</c:v>
                      </c:pt>
                      <c:pt idx="13">
                        <c:v>Social &amp; Behavioral Science</c:v>
                      </c:pt>
                      <c:pt idx="14">
                        <c:v>Social Work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'2013-2016 Av n&gt;5 sum 3 yr'!$J$2:$J$16</c15:sqref>
                        </c15:formulaRef>
                      </c:ext>
                    </c:extLst>
                    <c:numCache>
                      <c:formatCode>0.0</c:formatCode>
                      <c:ptCount val="15"/>
                      <c:pt idx="0">
                        <c:v>151.25</c:v>
                      </c:pt>
                      <c:pt idx="1">
                        <c:v>155.16</c:v>
                      </c:pt>
                      <c:pt idx="2">
                        <c:v>148.21666666666667</c:v>
                      </c:pt>
                      <c:pt idx="3">
                        <c:v>160.71250000000003</c:v>
                      </c:pt>
                      <c:pt idx="5">
                        <c:v>150.48571428571429</c:v>
                      </c:pt>
                      <c:pt idx="6">
                        <c:v>150.56</c:v>
                      </c:pt>
                      <c:pt idx="7" formatCode="General">
                        <c:v>153.9</c:v>
                      </c:pt>
                      <c:pt idx="8">
                        <c:v>155.13333333333335</c:v>
                      </c:pt>
                      <c:pt idx="9">
                        <c:v>159.74</c:v>
                      </c:pt>
                      <c:pt idx="10">
                        <c:v>147.15</c:v>
                      </c:pt>
                      <c:pt idx="12">
                        <c:v>160.61666666666667</c:v>
                      </c:pt>
                      <c:pt idx="13">
                        <c:v>152.02857142857144</c:v>
                      </c:pt>
                      <c:pt idx="14">
                        <c:v>148.35000000000002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5F8-4427-98AF-AEF2D4A52A2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'2013-2016 Av n&gt;5 sum 3 yr'!$K$1</c15:sqref>
                        </c15:formulaRef>
                      </c:ext>
                    </c:extLst>
                    <c:strCache>
                      <c:ptCount val="1"/>
                      <c:pt idx="0">
                        <c:v>AVG_VERB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'2013-2016 Av n&gt;5 sum 3 yr'!$O$2:$O$16</c15:sqref>
                          </c15:formulaRef>
                        </c:ext>
                      </c:extLst>
                      <c:numCache>
                        <c:formatCode>General</c:formatCode>
                        <c:ptCount val="15"/>
                        <c:pt idx="0">
                          <c:v>0.21213203435596445</c:v>
                        </c:pt>
                        <c:pt idx="1">
                          <c:v>0.40865633483405112</c:v>
                        </c:pt>
                        <c:pt idx="2">
                          <c:v>0.32093613071762417</c:v>
                        </c:pt>
                        <c:pt idx="3">
                          <c:v>0.27294688127912359</c:v>
                        </c:pt>
                        <c:pt idx="5">
                          <c:v>0.17728105208558365</c:v>
                        </c:pt>
                        <c:pt idx="6">
                          <c:v>0.2078995483935025</c:v>
                        </c:pt>
                        <c:pt idx="8">
                          <c:v>0.22951812875799468</c:v>
                        </c:pt>
                        <c:pt idx="9">
                          <c:v>0.23021728866442673</c:v>
                        </c:pt>
                        <c:pt idx="10">
                          <c:v>0.21213203435596414</c:v>
                        </c:pt>
                        <c:pt idx="12">
                          <c:v>0.21908902300206634</c:v>
                        </c:pt>
                        <c:pt idx="13">
                          <c:v>0.25645512427953299</c:v>
                        </c:pt>
                        <c:pt idx="14">
                          <c:v>0.21213203435596414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'2013-2016 Av n&gt;5 sum 3 yr'!$O$2:$O$16</c15:sqref>
                          </c15:formulaRef>
                        </c:ext>
                      </c:extLst>
                      <c:numCache>
                        <c:formatCode>General</c:formatCode>
                        <c:ptCount val="15"/>
                        <c:pt idx="0">
                          <c:v>0.21213203435596445</c:v>
                        </c:pt>
                        <c:pt idx="1">
                          <c:v>0.40865633483405112</c:v>
                        </c:pt>
                        <c:pt idx="2">
                          <c:v>0.32093613071762417</c:v>
                        </c:pt>
                        <c:pt idx="3">
                          <c:v>0.27294688127912359</c:v>
                        </c:pt>
                        <c:pt idx="5">
                          <c:v>0.17728105208558365</c:v>
                        </c:pt>
                        <c:pt idx="6">
                          <c:v>0.2078995483935025</c:v>
                        </c:pt>
                        <c:pt idx="8">
                          <c:v>0.22951812875799468</c:v>
                        </c:pt>
                        <c:pt idx="9">
                          <c:v>0.23021728866442673</c:v>
                        </c:pt>
                        <c:pt idx="10">
                          <c:v>0.21213203435596414</c:v>
                        </c:pt>
                        <c:pt idx="12">
                          <c:v>0.21908902300206634</c:v>
                        </c:pt>
                        <c:pt idx="13">
                          <c:v>0.25645512427953299</c:v>
                        </c:pt>
                        <c:pt idx="14">
                          <c:v>0.21213203435596414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:errBar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'2013-2016 Av n&gt;5 sum 3 yr'!$I$2:$I$16</c15:sqref>
                        </c15:formulaRef>
                      </c:ext>
                    </c:extLst>
                    <c:strCache>
                      <c:ptCount val="15"/>
                      <c:pt idx="0">
                        <c:v>Architecture &amp; Planning</c:v>
                      </c:pt>
                      <c:pt idx="1">
                        <c:v>Business</c:v>
                      </c:pt>
                      <c:pt idx="2">
                        <c:v>Education</c:v>
                      </c:pt>
                      <c:pt idx="3">
                        <c:v>Engineering</c:v>
                      </c:pt>
                      <c:pt idx="4">
                        <c:v>Fine Arts</c:v>
                      </c:pt>
                      <c:pt idx="5">
                        <c:v>Health</c:v>
                      </c:pt>
                      <c:pt idx="6">
                        <c:v>Humanities</c:v>
                      </c:pt>
                      <c:pt idx="7">
                        <c:v>Law</c:v>
                      </c:pt>
                      <c:pt idx="8">
                        <c:v>Medicine</c:v>
                      </c:pt>
                      <c:pt idx="9">
                        <c:v>Mines &amp; Earth Sciences</c:v>
                      </c:pt>
                      <c:pt idx="10">
                        <c:v>Nursing</c:v>
                      </c:pt>
                      <c:pt idx="11">
                        <c:v>Pharmacy</c:v>
                      </c:pt>
                      <c:pt idx="12">
                        <c:v>Science</c:v>
                      </c:pt>
                      <c:pt idx="13">
                        <c:v>Social &amp; Behavioral Science</c:v>
                      </c:pt>
                      <c:pt idx="14">
                        <c:v>Social Work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'2013-2016 Av n&gt;5 sum 3 yr'!$K$2:$K$16</c15:sqref>
                        </c15:formulaRef>
                      </c:ext>
                    </c:extLst>
                    <c:numCache>
                      <c:formatCode>0.0</c:formatCode>
                      <c:ptCount val="15"/>
                      <c:pt idx="0">
                        <c:v>152.5</c:v>
                      </c:pt>
                      <c:pt idx="1">
                        <c:v>155.76</c:v>
                      </c:pt>
                      <c:pt idx="2">
                        <c:v>152.21666666666667</c:v>
                      </c:pt>
                      <c:pt idx="3">
                        <c:v>153.21250000000001</c:v>
                      </c:pt>
                      <c:pt idx="5">
                        <c:v>153.82857142857145</c:v>
                      </c:pt>
                      <c:pt idx="6">
                        <c:v>159.27000000000004</c:v>
                      </c:pt>
                      <c:pt idx="7" formatCode="General">
                        <c:v>160.30000000000001</c:v>
                      </c:pt>
                      <c:pt idx="8">
                        <c:v>157.44444444444443</c:v>
                      </c:pt>
                      <c:pt idx="9">
                        <c:v>153.56</c:v>
                      </c:pt>
                      <c:pt idx="10">
                        <c:v>151.55000000000001</c:v>
                      </c:pt>
                      <c:pt idx="12">
                        <c:v>155.73333333333332</c:v>
                      </c:pt>
                      <c:pt idx="13">
                        <c:v>156.17142857142858</c:v>
                      </c:pt>
                      <c:pt idx="14">
                        <c:v>154.69999999999999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5F8-4427-98AF-AEF2D4A52A23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2"/>
          <c:order val="0"/>
          <c:tx>
            <c:strRef>
              <c:f>'2013-2016 Av n&gt;5 sum 3 yr'!$L$1</c:f>
              <c:strCache>
                <c:ptCount val="1"/>
                <c:pt idx="0">
                  <c:v>AVG_WRITING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'2013-2016 Av n&gt;5 sum 3 yr'!$O$2:$O$16</c:f>
                <c:numCache>
                  <c:formatCode>General</c:formatCode>
                  <c:ptCount val="15"/>
                  <c:pt idx="0">
                    <c:v>0.21213203435596445</c:v>
                  </c:pt>
                  <c:pt idx="1">
                    <c:v>0.40865633483405112</c:v>
                  </c:pt>
                  <c:pt idx="2">
                    <c:v>0.32093613071762417</c:v>
                  </c:pt>
                  <c:pt idx="3">
                    <c:v>0.27294688127912359</c:v>
                  </c:pt>
                  <c:pt idx="5">
                    <c:v>0.17728105208558365</c:v>
                  </c:pt>
                  <c:pt idx="6">
                    <c:v>0.2078995483935025</c:v>
                  </c:pt>
                  <c:pt idx="8">
                    <c:v>0.22951812875799468</c:v>
                  </c:pt>
                  <c:pt idx="9">
                    <c:v>0.23021728866442673</c:v>
                  </c:pt>
                  <c:pt idx="10">
                    <c:v>0.21213203435596414</c:v>
                  </c:pt>
                  <c:pt idx="12">
                    <c:v>0.21908902300206634</c:v>
                  </c:pt>
                  <c:pt idx="13">
                    <c:v>0.25645512427953299</c:v>
                  </c:pt>
                  <c:pt idx="14">
                    <c:v>0.21213203435596414</c:v>
                  </c:pt>
                </c:numCache>
              </c:numRef>
            </c:plus>
            <c:minus>
              <c:numRef>
                <c:f>'2013-2016 Av n&gt;5 sum 3 yr'!$O$2:$O$16</c:f>
                <c:numCache>
                  <c:formatCode>General</c:formatCode>
                  <c:ptCount val="15"/>
                  <c:pt idx="0">
                    <c:v>0.21213203435596445</c:v>
                  </c:pt>
                  <c:pt idx="1">
                    <c:v>0.40865633483405112</c:v>
                  </c:pt>
                  <c:pt idx="2">
                    <c:v>0.32093613071762417</c:v>
                  </c:pt>
                  <c:pt idx="3">
                    <c:v>0.27294688127912359</c:v>
                  </c:pt>
                  <c:pt idx="5">
                    <c:v>0.17728105208558365</c:v>
                  </c:pt>
                  <c:pt idx="6">
                    <c:v>0.2078995483935025</c:v>
                  </c:pt>
                  <c:pt idx="8">
                    <c:v>0.22951812875799468</c:v>
                  </c:pt>
                  <c:pt idx="9">
                    <c:v>0.23021728866442673</c:v>
                  </c:pt>
                  <c:pt idx="10">
                    <c:v>0.21213203435596414</c:v>
                  </c:pt>
                  <c:pt idx="12">
                    <c:v>0.21908902300206634</c:v>
                  </c:pt>
                  <c:pt idx="13">
                    <c:v>0.25645512427953299</c:v>
                  </c:pt>
                  <c:pt idx="14">
                    <c:v>0.21213203435596414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8000"/>
                </a:solidFill>
                <a:round/>
              </a:ln>
              <a:effectLst/>
            </c:spPr>
          </c:errBars>
          <c:cat>
            <c:strRef>
              <c:f>'2013-2016 Av n&gt;5 sum 3 yr'!$I$2:$I$16</c:f>
              <c:strCache>
                <c:ptCount val="15"/>
                <c:pt idx="0">
                  <c:v>Architecture &amp; Planning</c:v>
                </c:pt>
                <c:pt idx="1">
                  <c:v>Business</c:v>
                </c:pt>
                <c:pt idx="2">
                  <c:v>Education</c:v>
                </c:pt>
                <c:pt idx="3">
                  <c:v>Engineering</c:v>
                </c:pt>
                <c:pt idx="4">
                  <c:v>Fine Arts</c:v>
                </c:pt>
                <c:pt idx="5">
                  <c:v>Health</c:v>
                </c:pt>
                <c:pt idx="6">
                  <c:v>Humanities</c:v>
                </c:pt>
                <c:pt idx="7">
                  <c:v>Law</c:v>
                </c:pt>
                <c:pt idx="8">
                  <c:v>Medicine</c:v>
                </c:pt>
                <c:pt idx="9">
                  <c:v>Mines &amp; Earth Sciences</c:v>
                </c:pt>
                <c:pt idx="10">
                  <c:v>Nursing</c:v>
                </c:pt>
                <c:pt idx="11">
                  <c:v>Pharmacy</c:v>
                </c:pt>
                <c:pt idx="12">
                  <c:v>Science</c:v>
                </c:pt>
                <c:pt idx="13">
                  <c:v>Social &amp; Behavioral Science</c:v>
                </c:pt>
                <c:pt idx="14">
                  <c:v>Social Work</c:v>
                </c:pt>
              </c:strCache>
            </c:strRef>
          </c:cat>
          <c:val>
            <c:numRef>
              <c:f>'2013-2016 Av n&gt;5 sum 3 yr'!$L$2:$L$16</c:f>
              <c:numCache>
                <c:formatCode>0.0</c:formatCode>
                <c:ptCount val="15"/>
                <c:pt idx="0">
                  <c:v>3.55</c:v>
                </c:pt>
                <c:pt idx="1">
                  <c:v>3.9799999999999995</c:v>
                </c:pt>
                <c:pt idx="2">
                  <c:v>3.8499999999999996</c:v>
                </c:pt>
                <c:pt idx="3">
                  <c:v>3.5874999999999995</c:v>
                </c:pt>
                <c:pt idx="5">
                  <c:v>3.9142857142857141</c:v>
                </c:pt>
                <c:pt idx="6">
                  <c:v>4.3099999999999996</c:v>
                </c:pt>
                <c:pt idx="7" formatCode="General">
                  <c:v>4.8</c:v>
                </c:pt>
                <c:pt idx="8">
                  <c:v>4.2125000000000004</c:v>
                </c:pt>
                <c:pt idx="9">
                  <c:v>3.7399999999999998</c:v>
                </c:pt>
                <c:pt idx="10">
                  <c:v>3.65</c:v>
                </c:pt>
                <c:pt idx="12">
                  <c:v>3.7999999999999994</c:v>
                </c:pt>
                <c:pt idx="13">
                  <c:v>4.05</c:v>
                </c:pt>
                <c:pt idx="14">
                  <c:v>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8-4427-98AF-AEF2D4A5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1"/>
        <c:overlap val="-89"/>
        <c:axId val="1966130416"/>
        <c:axId val="1966129168"/>
      </c:barChart>
      <c:catAx>
        <c:axId val="18967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717616"/>
        <c:crossesAt val="0"/>
        <c:auto val="1"/>
        <c:lblAlgn val="ctr"/>
        <c:lblOffset val="100"/>
        <c:noMultiLvlLbl val="0"/>
      </c:catAx>
      <c:valAx>
        <c:axId val="1896717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715536"/>
        <c:crosses val="autoZero"/>
        <c:crossBetween val="between"/>
      </c:valAx>
      <c:valAx>
        <c:axId val="1966129168"/>
        <c:scaling>
          <c:orientation val="minMax"/>
          <c:min val="0"/>
        </c:scaling>
        <c:delete val="1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Writing</a:t>
                </a:r>
              </a:p>
            </c:rich>
          </c:tx>
          <c:layout>
            <c:manualLayout>
              <c:xMode val="edge"/>
              <c:yMode val="edge"/>
              <c:x val="3.0173850787575906E-2"/>
              <c:y val="0.35031662416235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966130416"/>
        <c:crosses val="max"/>
        <c:crossBetween val="between"/>
      </c:valAx>
      <c:catAx>
        <c:axId val="196613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612916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57379765211681"/>
          <c:y val="9.8539684634899857E-2"/>
          <c:w val="0.49386934158852441"/>
          <c:h val="5.5091120495232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73818</xdr:colOff>
      <xdr:row>0</xdr:row>
      <xdr:rowOff>123824</xdr:rowOff>
    </xdr:from>
    <xdr:to>
      <xdr:col>31</xdr:col>
      <xdr:colOff>190500</xdr:colOff>
      <xdr:row>21</xdr:row>
      <xdr:rowOff>61913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161926</xdr:colOff>
      <xdr:row>19</xdr:row>
      <xdr:rowOff>161925</xdr:rowOff>
    </xdr:from>
    <xdr:to>
      <xdr:col>19</xdr:col>
      <xdr:colOff>419101</xdr:colOff>
      <xdr:row>46</xdr:row>
      <xdr:rowOff>128588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233362</xdr:colOff>
      <xdr:row>50</xdr:row>
      <xdr:rowOff>152400</xdr:rowOff>
    </xdr:from>
    <xdr:to>
      <xdr:col>19</xdr:col>
      <xdr:colOff>385762</xdr:colOff>
      <xdr:row>75</xdr:row>
      <xdr:rowOff>76201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topLeftCell="G47" workbookViewId="0">
      <selection activeCell="W61" sqref="W61"/>
    </sheetView>
  </sheetViews>
  <sheetFormatPr defaultRowHeight="14.25" x14ac:dyDescent="0.45"/>
  <cols>
    <col min="1" max="1" width="23.53125" bestFit="1" customWidth="1"/>
    <col min="2" max="2" width="36.86328125" bestFit="1" customWidth="1"/>
    <col min="3" max="3" width="18.1328125" bestFit="1" customWidth="1"/>
    <col min="4" max="4" width="11.6640625" bestFit="1" customWidth="1"/>
    <col min="5" max="5" width="16.6640625" bestFit="1" customWidth="1"/>
    <col min="6" max="6" width="11.53125" bestFit="1" customWidth="1"/>
    <col min="7" max="7" width="9.796875" bestFit="1" customWidth="1"/>
    <col min="8" max="8" width="13.1328125" bestFit="1" customWidth="1"/>
    <col min="9" max="9" width="13.1328125" style="7" customWidth="1"/>
    <col min="13" max="13" width="10.3984375" customWidth="1"/>
  </cols>
  <sheetData>
    <row r="1" spans="1:15" x14ac:dyDescent="0.45">
      <c r="A1" s="2" t="s">
        <v>99</v>
      </c>
      <c r="B1" s="2" t="s">
        <v>100</v>
      </c>
      <c r="C1" s="2" t="s">
        <v>101</v>
      </c>
      <c r="D1" s="2" t="s">
        <v>110</v>
      </c>
      <c r="E1" s="2" t="s">
        <v>111</v>
      </c>
      <c r="F1" s="2" t="s">
        <v>92</v>
      </c>
      <c r="G1" s="2" t="s">
        <v>93</v>
      </c>
      <c r="H1" s="2" t="s">
        <v>94</v>
      </c>
      <c r="I1" s="6"/>
      <c r="J1" s="2" t="s">
        <v>92</v>
      </c>
      <c r="K1" s="2" t="s">
        <v>93</v>
      </c>
      <c r="L1" s="2" t="s">
        <v>94</v>
      </c>
      <c r="M1" s="2" t="s">
        <v>112</v>
      </c>
      <c r="N1" s="2" t="s">
        <v>113</v>
      </c>
      <c r="O1" s="2" t="s">
        <v>114</v>
      </c>
    </row>
    <row r="2" spans="1:15" x14ac:dyDescent="0.45">
      <c r="A2" t="s">
        <v>0</v>
      </c>
      <c r="B2" t="s">
        <v>1</v>
      </c>
      <c r="C2" t="s">
        <v>2</v>
      </c>
      <c r="D2">
        <v>102</v>
      </c>
      <c r="E2">
        <v>66</v>
      </c>
      <c r="F2">
        <v>151.19999999999999</v>
      </c>
      <c r="G2">
        <v>149.80000000000001</v>
      </c>
      <c r="H2">
        <v>3.4</v>
      </c>
      <c r="I2" s="7" t="str">
        <f>A4</f>
        <v>Architecture &amp; Planning</v>
      </c>
      <c r="J2" s="4">
        <f>AVERAGE(F2:F4)</f>
        <v>151.25</v>
      </c>
      <c r="K2" s="4">
        <f t="shared" ref="K2:L2" si="0">AVERAGE(G2:G4)</f>
        <v>152.5</v>
      </c>
      <c r="L2" s="4">
        <f t="shared" si="0"/>
        <v>3.55</v>
      </c>
      <c r="M2" s="4">
        <f>STDEV(F2:F4)</f>
        <v>7.0710678118670822E-2</v>
      </c>
      <c r="N2" s="4">
        <f t="shared" ref="N2:O2" si="1">STDEV(G2:G4)</f>
        <v>3.8183766184073407</v>
      </c>
      <c r="O2" s="4">
        <f t="shared" si="1"/>
        <v>0.21213203435596445</v>
      </c>
    </row>
    <row r="3" spans="1:15" x14ac:dyDescent="0.45">
      <c r="A3" t="s">
        <v>0</v>
      </c>
      <c r="B3" t="s">
        <v>3</v>
      </c>
      <c r="C3" t="s">
        <v>2</v>
      </c>
      <c r="D3">
        <v>48</v>
      </c>
      <c r="E3">
        <v>40</v>
      </c>
      <c r="F3">
        <v>151.30000000000001</v>
      </c>
      <c r="G3">
        <v>155.19999999999999</v>
      </c>
      <c r="H3">
        <v>3.7</v>
      </c>
      <c r="I3" s="7" t="str">
        <f>A10</f>
        <v>Business</v>
      </c>
      <c r="J3" s="4">
        <f>AVERAGE(F5:F10)</f>
        <v>155.16</v>
      </c>
      <c r="K3" s="4">
        <f t="shared" ref="K3:L3" si="2">AVERAGE(G5:G10)</f>
        <v>155.76</v>
      </c>
      <c r="L3" s="4">
        <f t="shared" si="2"/>
        <v>3.9799999999999995</v>
      </c>
      <c r="M3" s="4">
        <f>STDEV(F5:F10)</f>
        <v>3.4968557305099144</v>
      </c>
      <c r="N3" s="4">
        <f t="shared" ref="N3:O3" si="3">STDEV(G5:G10)</f>
        <v>3.3768328356612556</v>
      </c>
      <c r="O3" s="4">
        <f t="shared" si="3"/>
        <v>0.40865633483405112</v>
      </c>
    </row>
    <row r="4" spans="1:15" x14ac:dyDescent="0.45">
      <c r="A4" t="s">
        <v>0</v>
      </c>
      <c r="B4" t="s">
        <v>3</v>
      </c>
      <c r="C4" t="s">
        <v>4</v>
      </c>
      <c r="D4">
        <v>3</v>
      </c>
      <c r="E4">
        <v>3</v>
      </c>
      <c r="F4" s="1"/>
      <c r="G4" s="1"/>
      <c r="H4" s="1"/>
      <c r="I4" s="7" t="str">
        <f>A18</f>
        <v>Education</v>
      </c>
      <c r="J4" s="4">
        <f>AVERAGE(F11:F18)</f>
        <v>148.21666666666667</v>
      </c>
      <c r="K4" s="4">
        <f t="shared" ref="K4:L4" si="4">AVERAGE(G11:G18)</f>
        <v>152.21666666666667</v>
      </c>
      <c r="L4" s="4">
        <f t="shared" si="4"/>
        <v>3.8499999999999996</v>
      </c>
      <c r="M4" s="4">
        <f>STDEV(F11:F18)</f>
        <v>2.3710054126185924</v>
      </c>
      <c r="N4" s="4">
        <f t="shared" ref="N4:O4" si="5">STDEV(G11:G18)</f>
        <v>3.4078830183365523</v>
      </c>
      <c r="O4" s="4">
        <f t="shared" si="5"/>
        <v>0.32093613071762417</v>
      </c>
    </row>
    <row r="5" spans="1:15" x14ac:dyDescent="0.45">
      <c r="A5" t="s">
        <v>5</v>
      </c>
      <c r="B5" t="s">
        <v>6</v>
      </c>
      <c r="C5" t="s">
        <v>2</v>
      </c>
      <c r="D5">
        <v>419</v>
      </c>
      <c r="E5">
        <v>3</v>
      </c>
      <c r="F5" s="1"/>
      <c r="G5" s="1"/>
      <c r="H5" s="1"/>
      <c r="I5" s="7" t="str">
        <f>A35</f>
        <v>Engineering</v>
      </c>
      <c r="J5" s="4">
        <f>AVERAGE(F19:F35)</f>
        <v>160.71250000000003</v>
      </c>
      <c r="K5" s="4">
        <f t="shared" ref="K5:L5" si="6">AVERAGE(G19:G35)</f>
        <v>153.21250000000001</v>
      </c>
      <c r="L5" s="4">
        <f t="shared" si="6"/>
        <v>3.5874999999999995</v>
      </c>
      <c r="M5" s="4">
        <f>STDEV(F19:F35)</f>
        <v>2.4207092624545665</v>
      </c>
      <c r="N5" s="4">
        <f t="shared" ref="N5:O5" si="7">STDEV(G19:G35)</f>
        <v>2.6715476163951597</v>
      </c>
      <c r="O5" s="4">
        <f t="shared" si="7"/>
        <v>0.27294688127912359</v>
      </c>
    </row>
    <row r="6" spans="1:15" x14ac:dyDescent="0.45">
      <c r="A6" t="s">
        <v>5</v>
      </c>
      <c r="B6" t="s">
        <v>7</v>
      </c>
      <c r="C6" t="s">
        <v>2</v>
      </c>
      <c r="D6">
        <v>835</v>
      </c>
      <c r="E6">
        <v>86</v>
      </c>
      <c r="F6">
        <v>155.4</v>
      </c>
      <c r="G6">
        <v>156</v>
      </c>
      <c r="H6">
        <v>3.9</v>
      </c>
      <c r="I6" s="7" t="s">
        <v>26</v>
      </c>
      <c r="J6" s="4"/>
      <c r="K6" s="4"/>
      <c r="L6" s="4"/>
      <c r="M6" s="4"/>
      <c r="N6" s="4"/>
      <c r="O6" s="4"/>
    </row>
    <row r="7" spans="1:15" x14ac:dyDescent="0.45">
      <c r="A7" t="s">
        <v>5</v>
      </c>
      <c r="B7" t="s">
        <v>7</v>
      </c>
      <c r="C7" t="s">
        <v>4</v>
      </c>
      <c r="D7">
        <v>34</v>
      </c>
      <c r="E7">
        <v>7</v>
      </c>
      <c r="F7">
        <v>160.4</v>
      </c>
      <c r="G7">
        <v>161.30000000000001</v>
      </c>
      <c r="H7">
        <v>4.7</v>
      </c>
      <c r="I7" s="7" t="str">
        <f>A50</f>
        <v>Health</v>
      </c>
      <c r="J7" s="4">
        <f>AVERAGE(F43:F50)</f>
        <v>150.48571428571429</v>
      </c>
      <c r="K7" s="4">
        <f t="shared" ref="K7:L7" si="8">AVERAGE(G43:G50)</f>
        <v>153.82857142857145</v>
      </c>
      <c r="L7" s="4">
        <f t="shared" si="8"/>
        <v>3.9142857142857141</v>
      </c>
      <c r="M7" s="4">
        <f>STDEV(F43:F50)</f>
        <v>1.4825974632702066</v>
      </c>
      <c r="N7" s="4">
        <f t="shared" ref="N7:O7" si="9">STDEV(G43:G50)</f>
        <v>1.7365812061963208</v>
      </c>
      <c r="O7" s="4">
        <f t="shared" si="9"/>
        <v>0.17728105208558365</v>
      </c>
    </row>
    <row r="8" spans="1:15" x14ac:dyDescent="0.45">
      <c r="A8" t="s">
        <v>5</v>
      </c>
      <c r="B8" t="s">
        <v>8</v>
      </c>
      <c r="C8" t="s">
        <v>2</v>
      </c>
      <c r="D8">
        <v>86</v>
      </c>
      <c r="E8">
        <v>15</v>
      </c>
      <c r="F8">
        <v>150.6</v>
      </c>
      <c r="G8">
        <v>152.9</v>
      </c>
      <c r="H8">
        <v>3.8</v>
      </c>
      <c r="I8" s="7" t="str">
        <f>A66</f>
        <v>Humanities</v>
      </c>
      <c r="J8" s="4">
        <f>AVERAGE(F52:F66)</f>
        <v>150.56</v>
      </c>
      <c r="K8" s="4">
        <f t="shared" ref="K8:L8" si="10">AVERAGE(G52:G66)</f>
        <v>159.27000000000004</v>
      </c>
      <c r="L8" s="4">
        <f t="shared" si="10"/>
        <v>4.3099999999999996</v>
      </c>
      <c r="M8" s="4">
        <f>STDEV(F52:F66)</f>
        <v>2.9609307845863504</v>
      </c>
      <c r="N8" s="4">
        <f t="shared" ref="N8:O8" si="11">STDEV(G52:G66)</f>
        <v>3.1305129150206521</v>
      </c>
      <c r="O8" s="4">
        <f t="shared" si="11"/>
        <v>0.2078995483935025</v>
      </c>
    </row>
    <row r="9" spans="1:15" x14ac:dyDescent="0.45">
      <c r="A9" t="s">
        <v>5</v>
      </c>
      <c r="B9" t="s">
        <v>9</v>
      </c>
      <c r="C9" t="s">
        <v>2</v>
      </c>
      <c r="D9">
        <v>201</v>
      </c>
      <c r="E9">
        <v>27</v>
      </c>
      <c r="F9">
        <v>154.4</v>
      </c>
      <c r="G9">
        <v>155.4</v>
      </c>
      <c r="H9">
        <v>3.8</v>
      </c>
      <c r="I9" s="7" t="str">
        <f>A69</f>
        <v>Law</v>
      </c>
      <c r="J9">
        <f>F68</f>
        <v>153.9</v>
      </c>
      <c r="K9">
        <f t="shared" ref="K9:L9" si="12">G68</f>
        <v>160.30000000000001</v>
      </c>
      <c r="L9">
        <f t="shared" si="12"/>
        <v>4.8</v>
      </c>
    </row>
    <row r="10" spans="1:15" x14ac:dyDescent="0.45">
      <c r="A10" t="s">
        <v>5</v>
      </c>
      <c r="B10" t="s">
        <v>10</v>
      </c>
      <c r="C10" t="s">
        <v>2</v>
      </c>
      <c r="D10">
        <v>332</v>
      </c>
      <c r="E10">
        <v>142</v>
      </c>
      <c r="F10">
        <v>155</v>
      </c>
      <c r="G10">
        <v>153.19999999999999</v>
      </c>
      <c r="H10">
        <v>3.7</v>
      </c>
      <c r="I10" s="7" t="str">
        <f>A83</f>
        <v>Medicine</v>
      </c>
      <c r="J10" s="4">
        <f>AVERAGE(F70:F83)</f>
        <v>155.13333333333335</v>
      </c>
      <c r="K10" s="4">
        <f t="shared" ref="K10:L10" si="13">AVERAGE(G70:G83)</f>
        <v>157.44444444444443</v>
      </c>
      <c r="L10" s="4">
        <f t="shared" si="13"/>
        <v>4.2125000000000004</v>
      </c>
      <c r="M10" s="4">
        <f>STDEV(F70:F83)</f>
        <v>2.5700194551792812</v>
      </c>
      <c r="N10" s="4">
        <f t="shared" ref="N10:O10" si="14">STDEV(G70:G83)</f>
        <v>1.9372087594727057</v>
      </c>
      <c r="O10" s="4">
        <f t="shared" si="14"/>
        <v>0.22951812875799468</v>
      </c>
    </row>
    <row r="11" spans="1:15" x14ac:dyDescent="0.45">
      <c r="A11" t="s">
        <v>11</v>
      </c>
      <c r="B11" t="s">
        <v>12</v>
      </c>
      <c r="C11" t="s">
        <v>2</v>
      </c>
      <c r="D11">
        <v>60</v>
      </c>
      <c r="E11">
        <v>6</v>
      </c>
      <c r="F11">
        <v>147.30000000000001</v>
      </c>
      <c r="G11">
        <v>148.5</v>
      </c>
      <c r="H11">
        <v>3.8</v>
      </c>
      <c r="I11" s="7" t="str">
        <f>A90</f>
        <v>Mines &amp; Earth Sciences</v>
      </c>
      <c r="J11" s="4">
        <f>AVERAGE(F84:F90)</f>
        <v>159.74</v>
      </c>
      <c r="K11" s="4">
        <f t="shared" ref="K11:L11" si="15">AVERAGE(G84:G90)</f>
        <v>153.56</v>
      </c>
      <c r="L11" s="4">
        <f t="shared" si="15"/>
        <v>3.7399999999999998</v>
      </c>
      <c r="M11" s="4">
        <f>STDEV(F84:F90)</f>
        <v>3.1341665558805283</v>
      </c>
      <c r="N11" s="4">
        <f t="shared" ref="N11:O11" si="16">STDEV(G84:G90)</f>
        <v>2.0366639388961514</v>
      </c>
      <c r="O11" s="4">
        <f t="shared" si="16"/>
        <v>0.23021728866442673</v>
      </c>
    </row>
    <row r="12" spans="1:15" x14ac:dyDescent="0.45">
      <c r="A12" t="s">
        <v>11</v>
      </c>
      <c r="B12" t="s">
        <v>12</v>
      </c>
      <c r="C12" t="s">
        <v>4</v>
      </c>
      <c r="D12">
        <v>14</v>
      </c>
      <c r="E12">
        <v>1</v>
      </c>
      <c r="F12" s="1"/>
      <c r="G12" s="1"/>
      <c r="H12" s="1"/>
      <c r="I12" s="7" t="str">
        <f>A93</f>
        <v>Nursing</v>
      </c>
      <c r="J12" s="4">
        <f>AVERAGE(F91:F93)</f>
        <v>147.15</v>
      </c>
      <c r="K12" s="4">
        <f t="shared" ref="K12:L12" si="17">AVERAGE(G91:G93)</f>
        <v>151.55000000000001</v>
      </c>
      <c r="L12" s="4">
        <f t="shared" si="17"/>
        <v>3.65</v>
      </c>
      <c r="M12" s="4">
        <f>STDEV(F91:F93)</f>
        <v>1.6263455967290674</v>
      </c>
      <c r="N12" s="4">
        <f t="shared" ref="N12:O12" si="18">STDEV(G91:G93)</f>
        <v>2.192031021678293</v>
      </c>
      <c r="O12" s="4">
        <f t="shared" si="18"/>
        <v>0.21213203435596414</v>
      </c>
    </row>
    <row r="13" spans="1:15" x14ac:dyDescent="0.45">
      <c r="A13" t="s">
        <v>11</v>
      </c>
      <c r="B13" t="s">
        <v>13</v>
      </c>
      <c r="C13" t="s">
        <v>2</v>
      </c>
      <c r="D13">
        <v>147</v>
      </c>
      <c r="E13">
        <v>5</v>
      </c>
      <c r="F13">
        <v>147.19999999999999</v>
      </c>
      <c r="G13">
        <v>147.80000000000001</v>
      </c>
      <c r="H13">
        <v>3.3</v>
      </c>
      <c r="I13" s="7" t="s">
        <v>71</v>
      </c>
      <c r="J13" s="4"/>
      <c r="K13" s="4"/>
      <c r="L13" s="4"/>
      <c r="M13" s="4"/>
      <c r="N13" s="4"/>
      <c r="O13" s="4"/>
    </row>
    <row r="14" spans="1:15" x14ac:dyDescent="0.45">
      <c r="A14" t="s">
        <v>11</v>
      </c>
      <c r="B14" t="s">
        <v>13</v>
      </c>
      <c r="C14" t="s">
        <v>4</v>
      </c>
      <c r="D14">
        <v>29</v>
      </c>
      <c r="E14">
        <v>21</v>
      </c>
      <c r="F14">
        <v>148.5</v>
      </c>
      <c r="G14">
        <v>154.9</v>
      </c>
      <c r="H14">
        <v>4.0999999999999996</v>
      </c>
      <c r="I14" s="7" t="str">
        <f>A106</f>
        <v>Science</v>
      </c>
      <c r="J14" s="4">
        <f>AVERAGE(F98:F106)</f>
        <v>160.61666666666667</v>
      </c>
      <c r="K14" s="4">
        <f t="shared" ref="K14:L14" si="19">AVERAGE(G98:G106)</f>
        <v>155.73333333333332</v>
      </c>
      <c r="L14" s="4">
        <f t="shared" si="19"/>
        <v>3.7999999999999994</v>
      </c>
      <c r="M14" s="4">
        <f>STDEV(F98:F106)</f>
        <v>3.2798882094770612</v>
      </c>
      <c r="N14" s="4">
        <f t="shared" ref="N14:O14" si="20">STDEV(G98:G106)</f>
        <v>1.6800793632048097</v>
      </c>
      <c r="O14" s="4">
        <f t="shared" si="20"/>
        <v>0.21908902300206634</v>
      </c>
    </row>
    <row r="15" spans="1:15" x14ac:dyDescent="0.45">
      <c r="A15" t="s">
        <v>11</v>
      </c>
      <c r="B15" t="s">
        <v>14</v>
      </c>
      <c r="C15" t="s">
        <v>2</v>
      </c>
      <c r="D15">
        <v>161</v>
      </c>
      <c r="E15">
        <v>113</v>
      </c>
      <c r="F15">
        <v>148.6</v>
      </c>
      <c r="G15">
        <v>154.19999999999999</v>
      </c>
      <c r="H15">
        <v>4.0999999999999996</v>
      </c>
      <c r="I15" s="7" t="str">
        <f>A121</f>
        <v>Social &amp; Behavioral Science</v>
      </c>
      <c r="J15" s="4">
        <f>AVERAGE(F107:F121)</f>
        <v>152.02857142857144</v>
      </c>
      <c r="K15" s="4">
        <f t="shared" ref="K15:L15" si="21">AVERAGE(G107:G121)</f>
        <v>156.17142857142858</v>
      </c>
      <c r="L15" s="4">
        <f t="shared" si="21"/>
        <v>4.05</v>
      </c>
      <c r="M15" s="4">
        <f>STDEV(F107:F121)</f>
        <v>3.5868195835969678</v>
      </c>
      <c r="N15" s="4">
        <f t="shared" ref="N15:O15" si="22">STDEV(G107:G121)</f>
        <v>2.8064290399088923</v>
      </c>
      <c r="O15" s="4">
        <f t="shared" si="22"/>
        <v>0.25645512427953299</v>
      </c>
    </row>
    <row r="16" spans="1:15" x14ac:dyDescent="0.45">
      <c r="A16" t="s">
        <v>11</v>
      </c>
      <c r="B16" t="s">
        <v>14</v>
      </c>
      <c r="C16" t="s">
        <v>4</v>
      </c>
      <c r="D16">
        <v>26</v>
      </c>
      <c r="E16">
        <v>25</v>
      </c>
      <c r="F16">
        <v>152.4</v>
      </c>
      <c r="G16">
        <v>155.9</v>
      </c>
      <c r="H16">
        <v>4.0999999999999996</v>
      </c>
      <c r="I16" s="7" t="str">
        <f>A123</f>
        <v>Social Work</v>
      </c>
      <c r="J16" s="4">
        <f>AVERAGE(F122:F123)</f>
        <v>148.35000000000002</v>
      </c>
      <c r="K16" s="4">
        <f t="shared" ref="K16:L16" si="23">AVERAGE(G122:G123)</f>
        <v>154.69999999999999</v>
      </c>
      <c r="L16" s="4">
        <f t="shared" si="23"/>
        <v>3.65</v>
      </c>
      <c r="M16" s="4">
        <f>STDEV(F122:F123)</f>
        <v>0.7778174593051983</v>
      </c>
      <c r="N16" s="4">
        <f t="shared" ref="N16:O16" si="24">STDEV(G122:G123)</f>
        <v>1.8384776310850195</v>
      </c>
      <c r="O16" s="4">
        <f t="shared" si="24"/>
        <v>0.21213203435596414</v>
      </c>
    </row>
    <row r="17" spans="1:8" x14ac:dyDescent="0.45">
      <c r="A17" t="s">
        <v>11</v>
      </c>
      <c r="B17" t="s">
        <v>15</v>
      </c>
      <c r="C17" t="s">
        <v>2</v>
      </c>
      <c r="D17">
        <v>80</v>
      </c>
      <c r="E17">
        <v>71</v>
      </c>
      <c r="F17">
        <v>145.30000000000001</v>
      </c>
      <c r="G17">
        <v>152</v>
      </c>
      <c r="H17">
        <v>3.7</v>
      </c>
    </row>
    <row r="18" spans="1:8" x14ac:dyDescent="0.45">
      <c r="A18" t="s">
        <v>11</v>
      </c>
      <c r="B18" t="s">
        <v>15</v>
      </c>
      <c r="C18" t="s">
        <v>4</v>
      </c>
      <c r="D18">
        <v>1</v>
      </c>
      <c r="E18">
        <v>1</v>
      </c>
      <c r="F18" s="1"/>
      <c r="G18" s="1"/>
      <c r="H18" s="1"/>
    </row>
    <row r="19" spans="1:8" x14ac:dyDescent="0.45">
      <c r="A19" t="s">
        <v>16</v>
      </c>
      <c r="B19" t="s">
        <v>17</v>
      </c>
      <c r="C19" t="s">
        <v>2</v>
      </c>
      <c r="D19">
        <v>26</v>
      </c>
      <c r="E19">
        <v>18</v>
      </c>
      <c r="F19">
        <v>159.69999999999999</v>
      </c>
      <c r="G19">
        <v>158.9</v>
      </c>
      <c r="H19">
        <v>4.2</v>
      </c>
    </row>
    <row r="20" spans="1:8" x14ac:dyDescent="0.45">
      <c r="A20" t="s">
        <v>16</v>
      </c>
      <c r="B20" t="s">
        <v>17</v>
      </c>
      <c r="C20" t="s">
        <v>4</v>
      </c>
      <c r="D20">
        <v>56</v>
      </c>
      <c r="E20">
        <v>51</v>
      </c>
      <c r="F20">
        <v>161.80000000000001</v>
      </c>
      <c r="G20">
        <v>158.69999999999999</v>
      </c>
      <c r="H20">
        <v>4.0999999999999996</v>
      </c>
    </row>
    <row r="21" spans="1:8" x14ac:dyDescent="0.45">
      <c r="A21" t="s">
        <v>16</v>
      </c>
      <c r="B21" t="s">
        <v>18</v>
      </c>
      <c r="C21" t="s">
        <v>2</v>
      </c>
      <c r="D21">
        <v>64</v>
      </c>
      <c r="E21">
        <v>40</v>
      </c>
      <c r="F21">
        <v>159.19999999999999</v>
      </c>
      <c r="G21">
        <v>151.80000000000001</v>
      </c>
      <c r="H21">
        <v>3.5</v>
      </c>
    </row>
    <row r="22" spans="1:8" x14ac:dyDescent="0.45">
      <c r="A22" t="s">
        <v>16</v>
      </c>
      <c r="B22" t="s">
        <v>18</v>
      </c>
      <c r="C22" t="s">
        <v>4</v>
      </c>
      <c r="D22">
        <v>32</v>
      </c>
      <c r="E22">
        <v>29</v>
      </c>
      <c r="F22">
        <v>162</v>
      </c>
      <c r="G22">
        <v>153.30000000000001</v>
      </c>
      <c r="H22">
        <v>3.5</v>
      </c>
    </row>
    <row r="23" spans="1:8" x14ac:dyDescent="0.45">
      <c r="A23" t="s">
        <v>16</v>
      </c>
      <c r="B23" t="s">
        <v>19</v>
      </c>
      <c r="C23" t="s">
        <v>2</v>
      </c>
      <c r="D23">
        <v>93</v>
      </c>
      <c r="E23">
        <v>67</v>
      </c>
      <c r="F23">
        <v>157.5</v>
      </c>
      <c r="G23">
        <v>150.1</v>
      </c>
      <c r="H23">
        <v>3.5</v>
      </c>
    </row>
    <row r="24" spans="1:8" x14ac:dyDescent="0.45">
      <c r="A24" t="s">
        <v>16</v>
      </c>
      <c r="B24" t="s">
        <v>19</v>
      </c>
      <c r="C24" t="s">
        <v>4</v>
      </c>
      <c r="D24">
        <v>26</v>
      </c>
      <c r="E24">
        <v>25</v>
      </c>
      <c r="F24">
        <v>161.19999999999999</v>
      </c>
      <c r="G24">
        <v>149.9</v>
      </c>
      <c r="H24">
        <v>3.1</v>
      </c>
    </row>
    <row r="25" spans="1:8" x14ac:dyDescent="0.45">
      <c r="A25" t="s">
        <v>16</v>
      </c>
      <c r="B25" t="s">
        <v>20</v>
      </c>
      <c r="C25" t="s">
        <v>2</v>
      </c>
      <c r="D25">
        <v>205</v>
      </c>
      <c r="E25">
        <v>169</v>
      </c>
      <c r="F25">
        <v>162.30000000000001</v>
      </c>
      <c r="G25">
        <v>151.6</v>
      </c>
      <c r="H25">
        <v>3.4</v>
      </c>
    </row>
    <row r="26" spans="1:8" x14ac:dyDescent="0.45">
      <c r="A26" t="s">
        <v>16</v>
      </c>
      <c r="B26" t="s">
        <v>20</v>
      </c>
      <c r="C26" t="s">
        <v>4</v>
      </c>
      <c r="D26">
        <v>68</v>
      </c>
      <c r="E26">
        <v>62</v>
      </c>
      <c r="F26">
        <v>164</v>
      </c>
      <c r="G26">
        <v>155.6</v>
      </c>
      <c r="H26">
        <v>3.5</v>
      </c>
    </row>
    <row r="27" spans="1:8" x14ac:dyDescent="0.45">
      <c r="A27" t="s">
        <v>16</v>
      </c>
      <c r="B27" t="s">
        <v>21</v>
      </c>
      <c r="C27" t="s">
        <v>2</v>
      </c>
      <c r="D27">
        <v>152</v>
      </c>
      <c r="E27">
        <v>98</v>
      </c>
      <c r="F27">
        <v>161.4</v>
      </c>
      <c r="G27">
        <v>152.19999999999999</v>
      </c>
      <c r="H27">
        <v>3.5</v>
      </c>
    </row>
    <row r="28" spans="1:8" x14ac:dyDescent="0.45">
      <c r="A28" t="s">
        <v>16</v>
      </c>
      <c r="B28" t="s">
        <v>21</v>
      </c>
      <c r="C28" t="s">
        <v>4</v>
      </c>
      <c r="D28">
        <v>50</v>
      </c>
      <c r="E28">
        <v>45</v>
      </c>
      <c r="F28">
        <v>163.4</v>
      </c>
      <c r="G28">
        <v>152</v>
      </c>
      <c r="H28">
        <v>3.4</v>
      </c>
    </row>
    <row r="29" spans="1:8" x14ac:dyDescent="0.45">
      <c r="A29" t="s">
        <v>16</v>
      </c>
      <c r="B29" t="s">
        <v>22</v>
      </c>
      <c r="C29" t="s">
        <v>2</v>
      </c>
      <c r="D29">
        <v>152</v>
      </c>
      <c r="E29">
        <v>71</v>
      </c>
      <c r="F29">
        <v>160</v>
      </c>
      <c r="G29">
        <v>152.4</v>
      </c>
      <c r="H29">
        <v>3.6</v>
      </c>
    </row>
    <row r="30" spans="1:8" x14ac:dyDescent="0.45">
      <c r="A30" t="s">
        <v>16</v>
      </c>
      <c r="B30" t="s">
        <v>23</v>
      </c>
      <c r="C30" t="s">
        <v>2</v>
      </c>
      <c r="D30">
        <v>7</v>
      </c>
      <c r="E30">
        <v>3</v>
      </c>
      <c r="F30" s="1"/>
      <c r="G30" s="1"/>
      <c r="H30" s="1"/>
    </row>
    <row r="31" spans="1:8" x14ac:dyDescent="0.45">
      <c r="A31" t="s">
        <v>16</v>
      </c>
      <c r="B31" t="s">
        <v>23</v>
      </c>
      <c r="C31" t="s">
        <v>4</v>
      </c>
      <c r="D31">
        <v>15</v>
      </c>
      <c r="E31">
        <v>15</v>
      </c>
      <c r="F31">
        <v>163.5</v>
      </c>
      <c r="G31">
        <v>152.69999999999999</v>
      </c>
      <c r="H31">
        <v>3.4</v>
      </c>
    </row>
    <row r="32" spans="1:8" x14ac:dyDescent="0.45">
      <c r="A32" t="s">
        <v>16</v>
      </c>
      <c r="B32" t="s">
        <v>24</v>
      </c>
      <c r="C32" t="s">
        <v>2</v>
      </c>
      <c r="D32">
        <v>100</v>
      </c>
      <c r="E32">
        <v>99</v>
      </c>
      <c r="F32">
        <v>160.30000000000001</v>
      </c>
      <c r="G32">
        <v>153.9</v>
      </c>
      <c r="H32">
        <v>3.6</v>
      </c>
    </row>
    <row r="33" spans="1:8" x14ac:dyDescent="0.45">
      <c r="A33" t="s">
        <v>16</v>
      </c>
      <c r="B33" t="s">
        <v>24</v>
      </c>
      <c r="C33" t="s">
        <v>4</v>
      </c>
      <c r="D33">
        <v>60</v>
      </c>
      <c r="E33">
        <v>52</v>
      </c>
      <c r="F33">
        <v>161.9</v>
      </c>
      <c r="G33">
        <v>150.9</v>
      </c>
      <c r="H33">
        <v>3.5</v>
      </c>
    </row>
    <row r="34" spans="1:8" x14ac:dyDescent="0.45">
      <c r="A34" t="s">
        <v>16</v>
      </c>
      <c r="B34" t="s">
        <v>25</v>
      </c>
      <c r="C34" t="s">
        <v>2</v>
      </c>
      <c r="D34">
        <v>17</v>
      </c>
      <c r="E34">
        <v>16</v>
      </c>
      <c r="F34">
        <v>158.4</v>
      </c>
      <c r="G34">
        <v>155.1</v>
      </c>
      <c r="H34">
        <v>3.8</v>
      </c>
    </row>
    <row r="35" spans="1:8" x14ac:dyDescent="0.45">
      <c r="A35" t="s">
        <v>16</v>
      </c>
      <c r="B35" t="s">
        <v>25</v>
      </c>
      <c r="C35" t="s">
        <v>4</v>
      </c>
      <c r="D35">
        <v>6</v>
      </c>
      <c r="E35">
        <v>6</v>
      </c>
      <c r="F35">
        <v>154.80000000000001</v>
      </c>
      <c r="G35">
        <v>152.30000000000001</v>
      </c>
      <c r="H35">
        <v>3.8</v>
      </c>
    </row>
    <row r="36" spans="1:8" x14ac:dyDescent="0.45">
      <c r="A36" t="s">
        <v>26</v>
      </c>
      <c r="B36" t="s">
        <v>27</v>
      </c>
      <c r="C36" t="s">
        <v>2</v>
      </c>
      <c r="D36">
        <v>15</v>
      </c>
      <c r="E36">
        <v>0</v>
      </c>
    </row>
    <row r="37" spans="1:8" x14ac:dyDescent="0.45">
      <c r="A37" t="s">
        <v>26</v>
      </c>
      <c r="B37" t="s">
        <v>28</v>
      </c>
      <c r="C37" t="s">
        <v>2</v>
      </c>
      <c r="D37">
        <v>8</v>
      </c>
      <c r="E37">
        <v>1</v>
      </c>
      <c r="F37" s="1"/>
      <c r="G37" s="1"/>
      <c r="H37" s="1"/>
    </row>
    <row r="38" spans="1:8" x14ac:dyDescent="0.45">
      <c r="A38" t="s">
        <v>26</v>
      </c>
      <c r="B38" t="s">
        <v>29</v>
      </c>
      <c r="C38" t="s">
        <v>2</v>
      </c>
      <c r="D38">
        <v>11</v>
      </c>
      <c r="E38">
        <v>1</v>
      </c>
      <c r="F38" s="1"/>
      <c r="G38" s="1"/>
      <c r="H38" s="1"/>
    </row>
    <row r="39" spans="1:8" x14ac:dyDescent="0.45">
      <c r="A39" t="s">
        <v>26</v>
      </c>
      <c r="B39" t="s">
        <v>30</v>
      </c>
      <c r="C39" t="s">
        <v>2</v>
      </c>
      <c r="D39">
        <v>67</v>
      </c>
      <c r="E39">
        <v>1</v>
      </c>
      <c r="F39" s="1"/>
      <c r="G39" s="1"/>
      <c r="H39" s="1"/>
    </row>
    <row r="40" spans="1:8" x14ac:dyDescent="0.45">
      <c r="A40" t="s">
        <v>26</v>
      </c>
      <c r="B40" t="s">
        <v>30</v>
      </c>
      <c r="C40" t="s">
        <v>4</v>
      </c>
      <c r="D40">
        <v>23</v>
      </c>
      <c r="E40">
        <v>0</v>
      </c>
    </row>
    <row r="41" spans="1:8" x14ac:dyDescent="0.45">
      <c r="A41" t="s">
        <v>26</v>
      </c>
      <c r="B41" t="s">
        <v>31</v>
      </c>
      <c r="C41" t="s">
        <v>2</v>
      </c>
      <c r="D41">
        <v>21</v>
      </c>
      <c r="E41">
        <v>0</v>
      </c>
    </row>
    <row r="42" spans="1:8" x14ac:dyDescent="0.45">
      <c r="A42" t="s">
        <v>32</v>
      </c>
      <c r="B42" t="s">
        <v>33</v>
      </c>
      <c r="C42" t="s">
        <v>2</v>
      </c>
      <c r="D42">
        <v>56</v>
      </c>
      <c r="E42">
        <v>22</v>
      </c>
      <c r="F42">
        <v>156.5</v>
      </c>
      <c r="G42">
        <v>159.5</v>
      </c>
      <c r="H42">
        <v>3.5</v>
      </c>
    </row>
    <row r="43" spans="1:8" x14ac:dyDescent="0.45">
      <c r="A43" t="s">
        <v>34</v>
      </c>
      <c r="B43" t="s">
        <v>35</v>
      </c>
      <c r="C43" t="s">
        <v>2</v>
      </c>
      <c r="D43">
        <v>130</v>
      </c>
      <c r="E43">
        <v>127</v>
      </c>
      <c r="F43">
        <v>149.6</v>
      </c>
      <c r="G43">
        <v>154.9</v>
      </c>
      <c r="H43">
        <v>4</v>
      </c>
    </row>
    <row r="44" spans="1:8" x14ac:dyDescent="0.45">
      <c r="A44" t="s">
        <v>34</v>
      </c>
      <c r="B44" t="s">
        <v>35</v>
      </c>
      <c r="C44" t="s">
        <v>4</v>
      </c>
      <c r="D44">
        <v>43</v>
      </c>
      <c r="E44">
        <v>42</v>
      </c>
      <c r="F44">
        <v>149.5</v>
      </c>
      <c r="G44">
        <v>151.9</v>
      </c>
      <c r="H44">
        <v>3.9</v>
      </c>
    </row>
    <row r="45" spans="1:8" x14ac:dyDescent="0.45">
      <c r="A45" t="s">
        <v>34</v>
      </c>
      <c r="B45" t="s">
        <v>36</v>
      </c>
      <c r="C45" t="s">
        <v>2</v>
      </c>
      <c r="D45">
        <v>185</v>
      </c>
      <c r="E45">
        <v>110</v>
      </c>
      <c r="F45">
        <v>149.19999999999999</v>
      </c>
      <c r="G45">
        <v>151.30000000000001</v>
      </c>
      <c r="H45">
        <v>3.7</v>
      </c>
    </row>
    <row r="46" spans="1:8" x14ac:dyDescent="0.45">
      <c r="A46" t="s">
        <v>34</v>
      </c>
      <c r="B46" t="s">
        <v>36</v>
      </c>
      <c r="C46" t="s">
        <v>4</v>
      </c>
      <c r="D46">
        <v>24</v>
      </c>
      <c r="E46">
        <v>16</v>
      </c>
      <c r="F46">
        <v>150.1</v>
      </c>
      <c r="G46">
        <v>156.1</v>
      </c>
      <c r="H46">
        <v>3.7</v>
      </c>
    </row>
    <row r="47" spans="1:8" x14ac:dyDescent="0.45">
      <c r="A47" t="s">
        <v>34</v>
      </c>
      <c r="B47" t="s">
        <v>37</v>
      </c>
      <c r="C47" t="s">
        <v>2</v>
      </c>
      <c r="D47">
        <v>54</v>
      </c>
      <c r="E47">
        <v>42</v>
      </c>
      <c r="F47">
        <v>153.30000000000001</v>
      </c>
      <c r="G47">
        <v>155.1</v>
      </c>
      <c r="H47">
        <v>4</v>
      </c>
    </row>
    <row r="48" spans="1:8" x14ac:dyDescent="0.45">
      <c r="A48" t="s">
        <v>34</v>
      </c>
      <c r="B48" t="s">
        <v>38</v>
      </c>
      <c r="C48" t="s">
        <v>2</v>
      </c>
      <c r="D48">
        <v>116</v>
      </c>
      <c r="E48">
        <v>101</v>
      </c>
      <c r="F48">
        <v>150</v>
      </c>
      <c r="G48">
        <v>153.6</v>
      </c>
      <c r="H48">
        <v>4.2</v>
      </c>
    </row>
    <row r="49" spans="1:10" x14ac:dyDescent="0.45">
      <c r="A49" t="s">
        <v>34</v>
      </c>
      <c r="B49" t="s">
        <v>38</v>
      </c>
      <c r="C49" t="s">
        <v>4</v>
      </c>
      <c r="D49">
        <v>27</v>
      </c>
      <c r="E49">
        <v>1</v>
      </c>
      <c r="F49" s="1"/>
      <c r="G49" s="1"/>
      <c r="H49" s="1"/>
    </row>
    <row r="50" spans="1:10" x14ac:dyDescent="0.45">
      <c r="A50" t="s">
        <v>34</v>
      </c>
      <c r="B50" t="s">
        <v>39</v>
      </c>
      <c r="C50" t="s">
        <v>4</v>
      </c>
      <c r="D50">
        <v>153</v>
      </c>
      <c r="E50">
        <v>51</v>
      </c>
      <c r="F50">
        <v>151.69999999999999</v>
      </c>
      <c r="G50">
        <v>153.9</v>
      </c>
      <c r="H50">
        <v>3.9</v>
      </c>
      <c r="J50" s="7" t="s">
        <v>115</v>
      </c>
    </row>
    <row r="51" spans="1:10" x14ac:dyDescent="0.45">
      <c r="A51" t="s">
        <v>40</v>
      </c>
      <c r="B51" t="s">
        <v>41</v>
      </c>
      <c r="C51" t="s">
        <v>2</v>
      </c>
      <c r="D51">
        <v>4</v>
      </c>
      <c r="E51">
        <v>3</v>
      </c>
      <c r="F51" s="1"/>
      <c r="G51" s="1"/>
      <c r="H51" s="1"/>
      <c r="J51" t="s">
        <v>117</v>
      </c>
    </row>
    <row r="52" spans="1:10" x14ac:dyDescent="0.45">
      <c r="A52" t="s">
        <v>40</v>
      </c>
      <c r="B52" t="s">
        <v>42</v>
      </c>
      <c r="C52" t="s">
        <v>2</v>
      </c>
      <c r="D52">
        <v>21</v>
      </c>
      <c r="E52">
        <v>20</v>
      </c>
      <c r="F52">
        <v>149.9</v>
      </c>
      <c r="G52">
        <v>156.80000000000001</v>
      </c>
      <c r="H52">
        <v>4.3</v>
      </c>
      <c r="J52" t="s">
        <v>116</v>
      </c>
    </row>
    <row r="53" spans="1:10" x14ac:dyDescent="0.45">
      <c r="A53" t="s">
        <v>40</v>
      </c>
      <c r="B53" t="s">
        <v>42</v>
      </c>
      <c r="C53" t="s">
        <v>4</v>
      </c>
      <c r="D53">
        <v>19</v>
      </c>
      <c r="E53">
        <v>18</v>
      </c>
      <c r="F53">
        <v>149.69999999999999</v>
      </c>
      <c r="G53">
        <v>157.9</v>
      </c>
      <c r="H53">
        <v>4.4000000000000004</v>
      </c>
    </row>
    <row r="54" spans="1:10" x14ac:dyDescent="0.45">
      <c r="A54" t="s">
        <v>40</v>
      </c>
      <c r="B54" t="s">
        <v>43</v>
      </c>
      <c r="C54" t="s">
        <v>2</v>
      </c>
      <c r="D54">
        <v>20</v>
      </c>
      <c r="E54">
        <v>20</v>
      </c>
      <c r="F54">
        <v>149.5</v>
      </c>
      <c r="G54">
        <v>161.1</v>
      </c>
      <c r="H54">
        <v>4.5</v>
      </c>
    </row>
    <row r="55" spans="1:10" x14ac:dyDescent="0.45">
      <c r="A55" t="s">
        <v>40</v>
      </c>
      <c r="B55" t="s">
        <v>43</v>
      </c>
      <c r="C55" t="s">
        <v>4</v>
      </c>
      <c r="D55">
        <v>25</v>
      </c>
      <c r="E55">
        <v>24</v>
      </c>
      <c r="F55">
        <v>148.5</v>
      </c>
      <c r="G55">
        <v>162.9</v>
      </c>
      <c r="H55">
        <v>4.7</v>
      </c>
    </row>
    <row r="56" spans="1:10" x14ac:dyDescent="0.45">
      <c r="A56" t="s">
        <v>40</v>
      </c>
      <c r="B56" t="s">
        <v>44</v>
      </c>
      <c r="C56" t="s">
        <v>2</v>
      </c>
      <c r="D56">
        <v>24</v>
      </c>
      <c r="E56">
        <v>22</v>
      </c>
      <c r="F56">
        <v>149.9</v>
      </c>
      <c r="G56">
        <v>159.6</v>
      </c>
      <c r="H56">
        <v>4.4000000000000004</v>
      </c>
    </row>
    <row r="57" spans="1:10" x14ac:dyDescent="0.45">
      <c r="A57" t="s">
        <v>40</v>
      </c>
      <c r="B57" t="s">
        <v>45</v>
      </c>
      <c r="C57" t="s">
        <v>2</v>
      </c>
      <c r="D57">
        <v>25</v>
      </c>
      <c r="E57">
        <v>24</v>
      </c>
      <c r="F57">
        <v>148.5</v>
      </c>
      <c r="G57">
        <v>160.6</v>
      </c>
      <c r="H57">
        <v>4.3</v>
      </c>
    </row>
    <row r="58" spans="1:10" x14ac:dyDescent="0.45">
      <c r="A58" t="s">
        <v>40</v>
      </c>
      <c r="B58" t="s">
        <v>45</v>
      </c>
      <c r="C58" t="s">
        <v>4</v>
      </c>
      <c r="D58">
        <v>4</v>
      </c>
      <c r="E58">
        <v>4</v>
      </c>
      <c r="F58" s="1"/>
      <c r="G58" s="1"/>
      <c r="H58" s="1"/>
    </row>
    <row r="59" spans="1:10" x14ac:dyDescent="0.45">
      <c r="A59" t="s">
        <v>40</v>
      </c>
      <c r="B59" t="s">
        <v>46</v>
      </c>
      <c r="C59" t="s">
        <v>2</v>
      </c>
      <c r="D59">
        <v>12</v>
      </c>
      <c r="E59">
        <v>0</v>
      </c>
    </row>
    <row r="60" spans="1:10" x14ac:dyDescent="0.45">
      <c r="A60" t="s">
        <v>40</v>
      </c>
      <c r="B60" t="s">
        <v>47</v>
      </c>
      <c r="C60" t="s">
        <v>2</v>
      </c>
      <c r="D60">
        <v>38</v>
      </c>
      <c r="E60">
        <v>27</v>
      </c>
      <c r="F60">
        <v>150.69999999999999</v>
      </c>
      <c r="G60">
        <v>155.4</v>
      </c>
      <c r="H60">
        <v>4.0999999999999996</v>
      </c>
    </row>
    <row r="61" spans="1:10" x14ac:dyDescent="0.45">
      <c r="A61" t="s">
        <v>40</v>
      </c>
      <c r="B61" t="s">
        <v>47</v>
      </c>
      <c r="C61" t="s">
        <v>4</v>
      </c>
      <c r="D61">
        <v>3</v>
      </c>
      <c r="E61">
        <v>1</v>
      </c>
      <c r="F61" s="1"/>
      <c r="G61" s="1"/>
      <c r="H61" s="1"/>
    </row>
    <row r="62" spans="1:10" x14ac:dyDescent="0.45">
      <c r="A62" t="s">
        <v>40</v>
      </c>
      <c r="B62" t="s">
        <v>48</v>
      </c>
      <c r="C62" t="s">
        <v>2</v>
      </c>
      <c r="D62">
        <v>6</v>
      </c>
      <c r="E62">
        <v>5</v>
      </c>
      <c r="F62">
        <v>147.19999999999999</v>
      </c>
      <c r="G62">
        <v>154.19999999999999</v>
      </c>
      <c r="H62">
        <v>4</v>
      </c>
    </row>
    <row r="63" spans="1:10" x14ac:dyDescent="0.45">
      <c r="A63" t="s">
        <v>40</v>
      </c>
      <c r="B63" t="s">
        <v>49</v>
      </c>
      <c r="C63" t="s">
        <v>2</v>
      </c>
      <c r="D63">
        <v>11</v>
      </c>
      <c r="E63">
        <v>11</v>
      </c>
      <c r="F63">
        <v>155.4</v>
      </c>
      <c r="G63">
        <v>160.5</v>
      </c>
      <c r="H63">
        <v>4.0999999999999996</v>
      </c>
    </row>
    <row r="64" spans="1:10" x14ac:dyDescent="0.45">
      <c r="A64" t="s">
        <v>40</v>
      </c>
      <c r="B64" t="s">
        <v>49</v>
      </c>
      <c r="C64" t="s">
        <v>4</v>
      </c>
      <c r="D64">
        <v>3</v>
      </c>
      <c r="E64">
        <v>3</v>
      </c>
      <c r="F64" s="1"/>
      <c r="G64" s="1"/>
      <c r="H64" s="1"/>
    </row>
    <row r="65" spans="1:10" x14ac:dyDescent="0.45">
      <c r="A65" t="s">
        <v>40</v>
      </c>
      <c r="B65" t="s">
        <v>50</v>
      </c>
      <c r="C65" t="s">
        <v>2</v>
      </c>
      <c r="D65">
        <v>3</v>
      </c>
      <c r="E65">
        <v>3</v>
      </c>
      <c r="F65" s="1"/>
      <c r="G65" s="1"/>
      <c r="H65" s="1"/>
    </row>
    <row r="66" spans="1:10" x14ac:dyDescent="0.45">
      <c r="A66" t="s">
        <v>40</v>
      </c>
      <c r="B66" t="s">
        <v>50</v>
      </c>
      <c r="C66" t="s">
        <v>4</v>
      </c>
      <c r="D66">
        <v>6</v>
      </c>
      <c r="E66">
        <v>6</v>
      </c>
      <c r="F66">
        <v>156.30000000000001</v>
      </c>
      <c r="G66">
        <v>163.69999999999999</v>
      </c>
      <c r="H66">
        <v>4.3</v>
      </c>
    </row>
    <row r="67" spans="1:10" x14ac:dyDescent="0.45">
      <c r="A67" t="s">
        <v>51</v>
      </c>
      <c r="B67" t="s">
        <v>51</v>
      </c>
      <c r="C67" t="s">
        <v>2</v>
      </c>
      <c r="D67">
        <v>2</v>
      </c>
      <c r="E67">
        <v>0</v>
      </c>
    </row>
    <row r="68" spans="1:10" x14ac:dyDescent="0.45">
      <c r="A68" t="s">
        <v>51</v>
      </c>
      <c r="B68" t="s">
        <v>51</v>
      </c>
      <c r="C68" t="s">
        <v>4</v>
      </c>
      <c r="D68">
        <v>368</v>
      </c>
      <c r="E68">
        <v>8</v>
      </c>
      <c r="F68">
        <v>153.9</v>
      </c>
      <c r="G68">
        <v>160.30000000000001</v>
      </c>
      <c r="H68">
        <v>4.8</v>
      </c>
    </row>
    <row r="69" spans="1:10" x14ac:dyDescent="0.45">
      <c r="A69" t="s">
        <v>51</v>
      </c>
      <c r="B69" t="s">
        <v>51</v>
      </c>
      <c r="C69" t="s">
        <v>52</v>
      </c>
      <c r="D69">
        <v>29</v>
      </c>
      <c r="E69">
        <v>0</v>
      </c>
    </row>
    <row r="70" spans="1:10" x14ac:dyDescent="0.45">
      <c r="A70" t="s">
        <v>53</v>
      </c>
      <c r="B70" t="s">
        <v>54</v>
      </c>
      <c r="C70" t="s">
        <v>4</v>
      </c>
      <c r="D70">
        <v>3</v>
      </c>
      <c r="E70">
        <v>0</v>
      </c>
    </row>
    <row r="71" spans="1:10" x14ac:dyDescent="0.45">
      <c r="A71" t="s">
        <v>53</v>
      </c>
      <c r="B71" t="s">
        <v>55</v>
      </c>
      <c r="C71" t="s">
        <v>2</v>
      </c>
      <c r="D71">
        <v>300</v>
      </c>
      <c r="E71">
        <v>135</v>
      </c>
      <c r="F71">
        <v>152.1</v>
      </c>
      <c r="G71">
        <v>155</v>
      </c>
      <c r="H71">
        <v>4</v>
      </c>
    </row>
    <row r="72" spans="1:10" x14ac:dyDescent="0.45">
      <c r="A72" t="s">
        <v>53</v>
      </c>
      <c r="B72" t="s">
        <v>55</v>
      </c>
      <c r="C72" t="s">
        <v>4</v>
      </c>
      <c r="D72">
        <v>9</v>
      </c>
      <c r="E72">
        <v>9</v>
      </c>
      <c r="F72">
        <v>150</v>
      </c>
      <c r="G72">
        <v>154.19999999999999</v>
      </c>
      <c r="H72">
        <v>4</v>
      </c>
    </row>
    <row r="73" spans="1:10" x14ac:dyDescent="0.45">
      <c r="A73" t="s">
        <v>53</v>
      </c>
      <c r="B73" t="s">
        <v>56</v>
      </c>
      <c r="C73" t="s">
        <v>2</v>
      </c>
      <c r="D73">
        <v>21</v>
      </c>
      <c r="E73">
        <v>16</v>
      </c>
      <c r="F73">
        <v>154.80000000000001</v>
      </c>
      <c r="G73">
        <v>158.6</v>
      </c>
      <c r="H73">
        <v>4.4000000000000004</v>
      </c>
    </row>
    <row r="74" spans="1:10" x14ac:dyDescent="0.45">
      <c r="A74" t="s">
        <v>53</v>
      </c>
      <c r="B74" t="s">
        <v>56</v>
      </c>
      <c r="C74" t="s">
        <v>4</v>
      </c>
      <c r="D74">
        <v>3</v>
      </c>
      <c r="E74">
        <v>0</v>
      </c>
    </row>
    <row r="75" spans="1:10" x14ac:dyDescent="0.45">
      <c r="A75" t="s">
        <v>53</v>
      </c>
      <c r="B75" t="s">
        <v>57</v>
      </c>
      <c r="C75" t="s">
        <v>2</v>
      </c>
      <c r="D75">
        <v>25</v>
      </c>
      <c r="E75">
        <v>10</v>
      </c>
      <c r="F75">
        <v>156.69999999999999</v>
      </c>
      <c r="G75">
        <v>158</v>
      </c>
      <c r="H75">
        <v>4</v>
      </c>
    </row>
    <row r="76" spans="1:10" x14ac:dyDescent="0.45">
      <c r="A76" t="s">
        <v>53</v>
      </c>
      <c r="B76" t="s">
        <v>57</v>
      </c>
      <c r="C76" t="s">
        <v>4</v>
      </c>
      <c r="D76">
        <v>12</v>
      </c>
      <c r="E76">
        <v>10</v>
      </c>
      <c r="F76">
        <v>157.80000000000001</v>
      </c>
      <c r="G76">
        <v>157.1</v>
      </c>
      <c r="H76">
        <v>4.2</v>
      </c>
    </row>
    <row r="77" spans="1:10" x14ac:dyDescent="0.45">
      <c r="A77" t="s">
        <v>53</v>
      </c>
      <c r="B77" t="s">
        <v>58</v>
      </c>
      <c r="C77" t="s">
        <v>2</v>
      </c>
      <c r="D77">
        <v>18</v>
      </c>
      <c r="E77">
        <v>0</v>
      </c>
    </row>
    <row r="78" spans="1:10" x14ac:dyDescent="0.45">
      <c r="A78" t="s">
        <v>53</v>
      </c>
      <c r="B78" t="s">
        <v>59</v>
      </c>
      <c r="C78" t="s">
        <v>4</v>
      </c>
      <c r="D78">
        <v>326</v>
      </c>
      <c r="E78">
        <v>11</v>
      </c>
      <c r="F78">
        <v>156.5</v>
      </c>
      <c r="G78">
        <v>159.69999999999999</v>
      </c>
      <c r="H78">
        <v>4.4000000000000004</v>
      </c>
    </row>
    <row r="79" spans="1:10" x14ac:dyDescent="0.45">
      <c r="A79" t="s">
        <v>53</v>
      </c>
      <c r="B79" t="s">
        <v>60</v>
      </c>
      <c r="C79" t="s">
        <v>2</v>
      </c>
      <c r="D79">
        <v>49</v>
      </c>
      <c r="E79">
        <v>0</v>
      </c>
      <c r="J79" t="s">
        <v>118</v>
      </c>
    </row>
    <row r="80" spans="1:10" x14ac:dyDescent="0.45">
      <c r="A80" t="s">
        <v>53</v>
      </c>
      <c r="B80" t="s">
        <v>60</v>
      </c>
      <c r="C80" t="s">
        <v>4</v>
      </c>
      <c r="D80">
        <v>80</v>
      </c>
      <c r="E80">
        <v>79</v>
      </c>
      <c r="F80">
        <v>157.4</v>
      </c>
      <c r="G80">
        <v>157.30000000000001</v>
      </c>
      <c r="H80">
        <v>4.0999999999999996</v>
      </c>
    </row>
    <row r="81" spans="1:8" x14ac:dyDescent="0.45">
      <c r="A81" t="s">
        <v>53</v>
      </c>
      <c r="B81" t="s">
        <v>61</v>
      </c>
      <c r="C81" t="s">
        <v>4</v>
      </c>
      <c r="D81">
        <v>25</v>
      </c>
      <c r="E81">
        <v>21</v>
      </c>
      <c r="F81">
        <v>155.9</v>
      </c>
      <c r="G81">
        <v>157.1</v>
      </c>
      <c r="H81">
        <v>4.5999999999999996</v>
      </c>
    </row>
    <row r="82" spans="1:8" x14ac:dyDescent="0.45">
      <c r="A82" t="s">
        <v>53</v>
      </c>
      <c r="B82" t="s">
        <v>62</v>
      </c>
      <c r="C82" t="s">
        <v>4</v>
      </c>
      <c r="D82">
        <v>6</v>
      </c>
      <c r="E82">
        <v>1</v>
      </c>
      <c r="F82">
        <v>155</v>
      </c>
      <c r="G82">
        <v>160</v>
      </c>
    </row>
    <row r="83" spans="1:8" x14ac:dyDescent="0.45">
      <c r="A83" t="s">
        <v>53</v>
      </c>
      <c r="B83" t="s">
        <v>63</v>
      </c>
      <c r="C83" t="s">
        <v>4</v>
      </c>
      <c r="D83">
        <v>3</v>
      </c>
      <c r="E83">
        <v>0</v>
      </c>
    </row>
    <row r="84" spans="1:8" x14ac:dyDescent="0.45">
      <c r="A84" t="s">
        <v>64</v>
      </c>
      <c r="B84" t="s">
        <v>65</v>
      </c>
      <c r="C84" t="s">
        <v>2</v>
      </c>
      <c r="D84">
        <v>30</v>
      </c>
      <c r="E84">
        <v>30</v>
      </c>
      <c r="F84">
        <v>159.19999999999999</v>
      </c>
      <c r="G84">
        <v>154</v>
      </c>
      <c r="H84">
        <v>4</v>
      </c>
    </row>
    <row r="85" spans="1:8" x14ac:dyDescent="0.45">
      <c r="A85" t="s">
        <v>64</v>
      </c>
      <c r="B85" t="s">
        <v>66</v>
      </c>
      <c r="C85" t="s">
        <v>2</v>
      </c>
      <c r="D85">
        <v>41</v>
      </c>
      <c r="E85">
        <v>38</v>
      </c>
      <c r="F85">
        <v>156.30000000000001</v>
      </c>
      <c r="G85">
        <v>156.6</v>
      </c>
      <c r="H85">
        <v>3.8</v>
      </c>
    </row>
    <row r="86" spans="1:8" x14ac:dyDescent="0.45">
      <c r="A86" t="s">
        <v>64</v>
      </c>
      <c r="B86" t="s">
        <v>66</v>
      </c>
      <c r="C86" t="s">
        <v>4</v>
      </c>
      <c r="D86">
        <v>22</v>
      </c>
      <c r="E86">
        <v>19</v>
      </c>
      <c r="F86">
        <v>159.9</v>
      </c>
      <c r="G86">
        <v>153.4</v>
      </c>
      <c r="H86">
        <v>3.9</v>
      </c>
    </row>
    <row r="87" spans="1:8" x14ac:dyDescent="0.45">
      <c r="A87" t="s">
        <v>64</v>
      </c>
      <c r="B87" t="s">
        <v>67</v>
      </c>
      <c r="C87" t="s">
        <v>2</v>
      </c>
      <c r="D87">
        <v>21</v>
      </c>
      <c r="E87">
        <v>13</v>
      </c>
      <c r="F87">
        <v>158.5</v>
      </c>
      <c r="G87">
        <v>151</v>
      </c>
      <c r="H87">
        <v>3.5</v>
      </c>
    </row>
    <row r="88" spans="1:8" x14ac:dyDescent="0.45">
      <c r="A88" t="s">
        <v>64</v>
      </c>
      <c r="B88" t="s">
        <v>67</v>
      </c>
      <c r="C88" t="s">
        <v>4</v>
      </c>
      <c r="D88">
        <v>20</v>
      </c>
      <c r="E88">
        <v>11</v>
      </c>
      <c r="F88">
        <v>164.8</v>
      </c>
      <c r="G88">
        <v>152.80000000000001</v>
      </c>
      <c r="H88">
        <v>3.5</v>
      </c>
    </row>
    <row r="89" spans="1:8" x14ac:dyDescent="0.45">
      <c r="A89" t="s">
        <v>64</v>
      </c>
      <c r="B89" t="s">
        <v>68</v>
      </c>
      <c r="C89" t="s">
        <v>2</v>
      </c>
      <c r="D89">
        <v>16</v>
      </c>
      <c r="E89">
        <v>2</v>
      </c>
      <c r="F89" s="1"/>
      <c r="G89" s="1"/>
      <c r="H89" s="1"/>
    </row>
    <row r="90" spans="1:8" x14ac:dyDescent="0.45">
      <c r="A90" t="s">
        <v>64</v>
      </c>
      <c r="B90" t="s">
        <v>68</v>
      </c>
      <c r="C90" t="s">
        <v>4</v>
      </c>
      <c r="D90">
        <v>1</v>
      </c>
      <c r="E90">
        <v>0</v>
      </c>
    </row>
    <row r="91" spans="1:8" x14ac:dyDescent="0.45">
      <c r="A91" t="s">
        <v>69</v>
      </c>
      <c r="B91" t="s">
        <v>70</v>
      </c>
      <c r="C91" t="s">
        <v>2</v>
      </c>
      <c r="D91">
        <v>20</v>
      </c>
      <c r="E91">
        <v>2</v>
      </c>
      <c r="F91">
        <v>146</v>
      </c>
      <c r="G91">
        <v>150</v>
      </c>
      <c r="H91">
        <v>3.5</v>
      </c>
    </row>
    <row r="92" spans="1:8" x14ac:dyDescent="0.45">
      <c r="A92" t="s">
        <v>69</v>
      </c>
      <c r="B92" t="s">
        <v>69</v>
      </c>
      <c r="C92" t="s">
        <v>2</v>
      </c>
      <c r="D92">
        <v>59</v>
      </c>
      <c r="E92">
        <v>1</v>
      </c>
      <c r="F92" s="1"/>
      <c r="G92" s="1"/>
      <c r="H92" s="1"/>
    </row>
    <row r="93" spans="1:8" x14ac:dyDescent="0.45">
      <c r="A93" t="s">
        <v>69</v>
      </c>
      <c r="B93" t="s">
        <v>69</v>
      </c>
      <c r="C93" t="s">
        <v>4</v>
      </c>
      <c r="D93">
        <v>246</v>
      </c>
      <c r="E93">
        <v>29</v>
      </c>
      <c r="F93">
        <v>148.30000000000001</v>
      </c>
      <c r="G93">
        <v>153.1</v>
      </c>
      <c r="H93">
        <v>3.8</v>
      </c>
    </row>
    <row r="94" spans="1:8" x14ac:dyDescent="0.45">
      <c r="A94" t="s">
        <v>71</v>
      </c>
      <c r="B94" t="s">
        <v>72</v>
      </c>
      <c r="C94" t="s">
        <v>4</v>
      </c>
      <c r="D94">
        <v>6</v>
      </c>
      <c r="E94">
        <v>5</v>
      </c>
      <c r="F94">
        <v>156.6</v>
      </c>
      <c r="G94">
        <v>152.80000000000001</v>
      </c>
      <c r="H94">
        <v>3.7</v>
      </c>
    </row>
    <row r="95" spans="1:8" x14ac:dyDescent="0.45">
      <c r="A95" t="s">
        <v>71</v>
      </c>
      <c r="B95" t="s">
        <v>73</v>
      </c>
      <c r="C95" t="s">
        <v>2</v>
      </c>
      <c r="D95">
        <v>8</v>
      </c>
      <c r="E95">
        <v>0</v>
      </c>
    </row>
    <row r="96" spans="1:8" x14ac:dyDescent="0.45">
      <c r="A96" t="s">
        <v>71</v>
      </c>
      <c r="B96" t="s">
        <v>73</v>
      </c>
      <c r="C96" t="s">
        <v>4</v>
      </c>
      <c r="D96">
        <v>3</v>
      </c>
      <c r="E96">
        <v>2</v>
      </c>
      <c r="F96" s="1"/>
      <c r="G96" s="1"/>
      <c r="H96" s="1"/>
    </row>
    <row r="97" spans="1:8" x14ac:dyDescent="0.45">
      <c r="A97" t="s">
        <v>71</v>
      </c>
      <c r="B97" t="s">
        <v>71</v>
      </c>
      <c r="C97" t="s">
        <v>4</v>
      </c>
      <c r="D97">
        <v>176</v>
      </c>
      <c r="E97">
        <v>1</v>
      </c>
      <c r="F97" s="1"/>
      <c r="G97" s="1"/>
      <c r="H97" s="1"/>
    </row>
    <row r="98" spans="1:8" x14ac:dyDescent="0.45">
      <c r="A98" t="s">
        <v>74</v>
      </c>
      <c r="B98" t="s">
        <v>75</v>
      </c>
      <c r="C98" t="s">
        <v>2</v>
      </c>
      <c r="D98">
        <v>2</v>
      </c>
      <c r="E98">
        <v>2</v>
      </c>
      <c r="F98" s="1"/>
      <c r="G98" s="1"/>
      <c r="H98" s="1"/>
    </row>
    <row r="99" spans="1:8" x14ac:dyDescent="0.45">
      <c r="A99" t="s">
        <v>74</v>
      </c>
      <c r="B99" t="s">
        <v>75</v>
      </c>
      <c r="C99" t="s">
        <v>4</v>
      </c>
      <c r="D99">
        <v>31</v>
      </c>
      <c r="E99">
        <v>28</v>
      </c>
      <c r="F99">
        <v>156.4</v>
      </c>
      <c r="G99">
        <v>157.19999999999999</v>
      </c>
      <c r="H99">
        <v>4.0999999999999996</v>
      </c>
    </row>
    <row r="100" spans="1:8" x14ac:dyDescent="0.45">
      <c r="A100" t="s">
        <v>74</v>
      </c>
      <c r="B100" t="s">
        <v>76</v>
      </c>
      <c r="C100" t="s">
        <v>4</v>
      </c>
      <c r="D100">
        <v>104</v>
      </c>
      <c r="E100">
        <v>74</v>
      </c>
      <c r="F100">
        <v>158.80000000000001</v>
      </c>
      <c r="G100">
        <v>154.6</v>
      </c>
      <c r="H100">
        <v>3.8</v>
      </c>
    </row>
    <row r="101" spans="1:8" x14ac:dyDescent="0.45">
      <c r="A101" t="s">
        <v>74</v>
      </c>
      <c r="B101" t="s">
        <v>77</v>
      </c>
      <c r="C101" t="s">
        <v>2</v>
      </c>
      <c r="D101">
        <v>34</v>
      </c>
      <c r="E101">
        <v>11</v>
      </c>
      <c r="F101">
        <v>159</v>
      </c>
      <c r="G101">
        <v>154.5</v>
      </c>
      <c r="H101">
        <v>3.6</v>
      </c>
    </row>
    <row r="102" spans="1:8" x14ac:dyDescent="0.45">
      <c r="A102" t="s">
        <v>74</v>
      </c>
      <c r="B102" t="s">
        <v>77</v>
      </c>
      <c r="C102" t="s">
        <v>4</v>
      </c>
      <c r="D102">
        <v>75</v>
      </c>
      <c r="E102">
        <v>59</v>
      </c>
      <c r="F102">
        <v>165.5</v>
      </c>
      <c r="G102">
        <v>157.80000000000001</v>
      </c>
      <c r="H102">
        <v>3.9</v>
      </c>
    </row>
    <row r="103" spans="1:8" x14ac:dyDescent="0.45">
      <c r="A103" t="s">
        <v>74</v>
      </c>
      <c r="B103" t="s">
        <v>78</v>
      </c>
      <c r="C103" t="s">
        <v>2</v>
      </c>
      <c r="D103">
        <v>3</v>
      </c>
      <c r="E103">
        <v>1</v>
      </c>
      <c r="F103" s="1"/>
      <c r="G103" s="1"/>
      <c r="H103" s="1"/>
    </row>
    <row r="104" spans="1:8" x14ac:dyDescent="0.45">
      <c r="A104" t="s">
        <v>74</v>
      </c>
      <c r="B104" t="s">
        <v>78</v>
      </c>
      <c r="C104" t="s">
        <v>4</v>
      </c>
      <c r="D104">
        <v>48</v>
      </c>
      <c r="E104">
        <v>40</v>
      </c>
      <c r="F104">
        <v>163.1</v>
      </c>
      <c r="G104">
        <v>153.69999999999999</v>
      </c>
      <c r="H104">
        <v>3.5</v>
      </c>
    </row>
    <row r="105" spans="1:8" x14ac:dyDescent="0.45">
      <c r="A105" t="s">
        <v>74</v>
      </c>
      <c r="B105" t="s">
        <v>79</v>
      </c>
      <c r="C105" t="s">
        <v>2</v>
      </c>
      <c r="D105">
        <v>46</v>
      </c>
      <c r="E105">
        <v>3</v>
      </c>
      <c r="F105" s="1"/>
      <c r="G105" s="1"/>
      <c r="H105" s="1"/>
    </row>
    <row r="106" spans="1:8" x14ac:dyDescent="0.45">
      <c r="A106" t="s">
        <v>74</v>
      </c>
      <c r="B106" t="s">
        <v>79</v>
      </c>
      <c r="C106" t="s">
        <v>4</v>
      </c>
      <c r="D106">
        <v>29</v>
      </c>
      <c r="E106">
        <v>27</v>
      </c>
      <c r="F106">
        <v>160.9</v>
      </c>
      <c r="G106">
        <v>156.6</v>
      </c>
      <c r="H106">
        <v>3.9</v>
      </c>
    </row>
    <row r="107" spans="1:8" x14ac:dyDescent="0.45">
      <c r="A107" t="s">
        <v>80</v>
      </c>
      <c r="B107" t="s">
        <v>81</v>
      </c>
      <c r="C107" t="s">
        <v>2</v>
      </c>
      <c r="D107">
        <v>11</v>
      </c>
      <c r="E107">
        <v>8</v>
      </c>
      <c r="F107">
        <v>154.80000000000001</v>
      </c>
      <c r="G107">
        <v>160</v>
      </c>
      <c r="H107">
        <v>4</v>
      </c>
    </row>
    <row r="108" spans="1:8" x14ac:dyDescent="0.45">
      <c r="A108" t="s">
        <v>80</v>
      </c>
      <c r="B108" t="s">
        <v>81</v>
      </c>
      <c r="C108" t="s">
        <v>4</v>
      </c>
      <c r="D108">
        <v>3</v>
      </c>
      <c r="E108">
        <v>2</v>
      </c>
      <c r="F108" s="1"/>
      <c r="G108" s="1"/>
      <c r="H108" s="1"/>
    </row>
    <row r="109" spans="1:8" x14ac:dyDescent="0.45">
      <c r="A109" t="s">
        <v>80</v>
      </c>
      <c r="B109" t="s">
        <v>82</v>
      </c>
      <c r="C109" t="s">
        <v>2</v>
      </c>
      <c r="D109">
        <v>56</v>
      </c>
      <c r="E109">
        <v>46</v>
      </c>
      <c r="F109">
        <v>155</v>
      </c>
      <c r="G109">
        <v>153.9</v>
      </c>
      <c r="H109">
        <v>3.7</v>
      </c>
    </row>
    <row r="110" spans="1:8" x14ac:dyDescent="0.45">
      <c r="A110" t="s">
        <v>80</v>
      </c>
      <c r="B110" t="s">
        <v>82</v>
      </c>
      <c r="C110" t="s">
        <v>4</v>
      </c>
      <c r="D110">
        <v>18</v>
      </c>
      <c r="E110">
        <v>17</v>
      </c>
      <c r="F110">
        <v>159.9</v>
      </c>
      <c r="G110">
        <v>154.19999999999999</v>
      </c>
      <c r="H110">
        <v>3.7</v>
      </c>
    </row>
    <row r="111" spans="1:8" x14ac:dyDescent="0.45">
      <c r="A111" t="s">
        <v>80</v>
      </c>
      <c r="B111" t="s">
        <v>83</v>
      </c>
      <c r="C111" t="s">
        <v>2</v>
      </c>
      <c r="D111">
        <v>18</v>
      </c>
      <c r="E111">
        <v>17</v>
      </c>
      <c r="F111">
        <v>148.9</v>
      </c>
      <c r="G111">
        <v>153.6</v>
      </c>
      <c r="H111">
        <v>4.0999999999999996</v>
      </c>
    </row>
    <row r="112" spans="1:8" x14ac:dyDescent="0.45">
      <c r="A112" t="s">
        <v>80</v>
      </c>
      <c r="B112" t="s">
        <v>84</v>
      </c>
      <c r="C112" t="s">
        <v>2</v>
      </c>
      <c r="D112">
        <v>50</v>
      </c>
      <c r="E112">
        <v>34</v>
      </c>
      <c r="F112">
        <v>154.4</v>
      </c>
      <c r="G112">
        <v>155.30000000000001</v>
      </c>
      <c r="H112">
        <v>3.9</v>
      </c>
    </row>
    <row r="113" spans="1:8" x14ac:dyDescent="0.45">
      <c r="A113" t="s">
        <v>80</v>
      </c>
      <c r="B113" t="s">
        <v>84</v>
      </c>
      <c r="C113" t="s">
        <v>4</v>
      </c>
      <c r="D113">
        <v>10</v>
      </c>
      <c r="E113">
        <v>9</v>
      </c>
      <c r="F113">
        <v>150.9</v>
      </c>
      <c r="G113">
        <v>151.80000000000001</v>
      </c>
      <c r="H113">
        <v>4.0999999999999996</v>
      </c>
    </row>
    <row r="114" spans="1:8" x14ac:dyDescent="0.45">
      <c r="A114" t="s">
        <v>80</v>
      </c>
      <c r="B114" t="s">
        <v>85</v>
      </c>
      <c r="C114" t="s">
        <v>2</v>
      </c>
      <c r="D114">
        <v>42</v>
      </c>
      <c r="E114">
        <v>28</v>
      </c>
      <c r="F114">
        <v>149</v>
      </c>
      <c r="G114">
        <v>153.9</v>
      </c>
      <c r="H114">
        <v>4</v>
      </c>
    </row>
    <row r="115" spans="1:8" x14ac:dyDescent="0.45">
      <c r="A115" t="s">
        <v>80</v>
      </c>
      <c r="B115" t="s">
        <v>86</v>
      </c>
      <c r="C115" t="s">
        <v>2</v>
      </c>
      <c r="D115">
        <v>7</v>
      </c>
      <c r="E115">
        <v>6</v>
      </c>
      <c r="F115">
        <v>147.80000000000001</v>
      </c>
      <c r="G115">
        <v>156.80000000000001</v>
      </c>
      <c r="H115">
        <v>3.9</v>
      </c>
    </row>
    <row r="116" spans="1:8" x14ac:dyDescent="0.45">
      <c r="A116" t="s">
        <v>80</v>
      </c>
      <c r="B116" t="s">
        <v>86</v>
      </c>
      <c r="C116" t="s">
        <v>4</v>
      </c>
      <c r="D116">
        <v>14</v>
      </c>
      <c r="E116">
        <v>12</v>
      </c>
      <c r="F116">
        <v>148.80000000000001</v>
      </c>
      <c r="G116">
        <v>159.19999999999999</v>
      </c>
      <c r="H116">
        <v>4.5999999999999996</v>
      </c>
    </row>
    <row r="117" spans="1:8" x14ac:dyDescent="0.45">
      <c r="A117" t="s">
        <v>80</v>
      </c>
      <c r="B117" t="s">
        <v>87</v>
      </c>
      <c r="C117" t="s">
        <v>2</v>
      </c>
      <c r="D117">
        <v>32</v>
      </c>
      <c r="E117">
        <v>30</v>
      </c>
      <c r="F117">
        <v>155.30000000000001</v>
      </c>
      <c r="G117">
        <v>160.5</v>
      </c>
      <c r="H117">
        <v>4.5</v>
      </c>
    </row>
    <row r="118" spans="1:8" x14ac:dyDescent="0.45">
      <c r="A118" t="s">
        <v>80</v>
      </c>
      <c r="B118" t="s">
        <v>87</v>
      </c>
      <c r="C118" t="s">
        <v>4</v>
      </c>
      <c r="D118">
        <v>6</v>
      </c>
      <c r="E118">
        <v>6</v>
      </c>
      <c r="F118">
        <v>150.80000000000001</v>
      </c>
      <c r="G118">
        <v>159.30000000000001</v>
      </c>
      <c r="H118">
        <v>4.2</v>
      </c>
    </row>
    <row r="119" spans="1:8" x14ac:dyDescent="0.45">
      <c r="A119" t="s">
        <v>80</v>
      </c>
      <c r="B119" t="s">
        <v>88</v>
      </c>
      <c r="C119" t="s">
        <v>2</v>
      </c>
      <c r="D119">
        <v>170</v>
      </c>
      <c r="E119">
        <v>76</v>
      </c>
      <c r="F119">
        <v>148.30000000000001</v>
      </c>
      <c r="G119">
        <v>153.9</v>
      </c>
      <c r="H119">
        <v>4</v>
      </c>
    </row>
    <row r="120" spans="1:8" x14ac:dyDescent="0.45">
      <c r="A120" t="s">
        <v>80</v>
      </c>
      <c r="B120" t="s">
        <v>89</v>
      </c>
      <c r="C120" t="s">
        <v>2</v>
      </c>
      <c r="D120">
        <v>41</v>
      </c>
      <c r="E120">
        <v>29</v>
      </c>
      <c r="F120">
        <v>150.19999999999999</v>
      </c>
      <c r="G120">
        <v>155.9</v>
      </c>
      <c r="H120">
        <v>4.0999999999999996</v>
      </c>
    </row>
    <row r="121" spans="1:8" x14ac:dyDescent="0.45">
      <c r="A121" t="s">
        <v>80</v>
      </c>
      <c r="B121" t="s">
        <v>90</v>
      </c>
      <c r="C121" t="s">
        <v>4</v>
      </c>
      <c r="D121">
        <v>12</v>
      </c>
      <c r="E121">
        <v>10</v>
      </c>
      <c r="F121">
        <v>154.30000000000001</v>
      </c>
      <c r="G121">
        <v>158.1</v>
      </c>
      <c r="H121">
        <v>3.9</v>
      </c>
    </row>
    <row r="122" spans="1:8" x14ac:dyDescent="0.45">
      <c r="A122" t="s">
        <v>91</v>
      </c>
      <c r="B122" t="s">
        <v>91</v>
      </c>
      <c r="C122" t="s">
        <v>2</v>
      </c>
      <c r="D122">
        <v>533</v>
      </c>
      <c r="E122">
        <v>35</v>
      </c>
      <c r="F122">
        <v>147.80000000000001</v>
      </c>
      <c r="G122">
        <v>153.4</v>
      </c>
      <c r="H122">
        <v>3.8</v>
      </c>
    </row>
    <row r="123" spans="1:8" x14ac:dyDescent="0.45">
      <c r="A123" t="s">
        <v>91</v>
      </c>
      <c r="B123" t="s">
        <v>91</v>
      </c>
      <c r="C123" t="s">
        <v>4</v>
      </c>
      <c r="D123">
        <v>11</v>
      </c>
      <c r="E123">
        <v>9</v>
      </c>
      <c r="F123">
        <v>148.9</v>
      </c>
      <c r="G123">
        <v>156</v>
      </c>
      <c r="H123">
        <v>3.5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opLeftCell="B1" zoomScaleNormal="100" workbookViewId="0">
      <selection activeCell="L8" sqref="L8"/>
    </sheetView>
  </sheetViews>
  <sheetFormatPr defaultRowHeight="14.25" x14ac:dyDescent="0.45"/>
  <cols>
    <col min="1" max="1" width="23.53125" bestFit="1" customWidth="1"/>
    <col min="2" max="2" width="36.86328125" bestFit="1" customWidth="1"/>
    <col min="3" max="3" width="18.1328125" bestFit="1" customWidth="1"/>
    <col min="4" max="4" width="13.265625" bestFit="1" customWidth="1"/>
    <col min="5" max="5" width="16.86328125" bestFit="1" customWidth="1"/>
    <col min="6" max="7" width="13.265625" bestFit="1" customWidth="1"/>
    <col min="8" max="8" width="13.33203125" bestFit="1" customWidth="1"/>
  </cols>
  <sheetData>
    <row r="1" spans="1:11" s="3" customFormat="1" x14ac:dyDescent="0.45">
      <c r="A1" s="2" t="s">
        <v>99</v>
      </c>
      <c r="B1" s="2" t="s">
        <v>100</v>
      </c>
      <c r="C1" s="2" t="s">
        <v>101</v>
      </c>
      <c r="D1" s="2" t="s">
        <v>102</v>
      </c>
      <c r="E1" s="2" t="s">
        <v>103</v>
      </c>
      <c r="F1" s="2" t="s">
        <v>92</v>
      </c>
      <c r="G1" s="2" t="s">
        <v>93</v>
      </c>
      <c r="H1" s="2" t="s">
        <v>94</v>
      </c>
      <c r="I1" s="2" t="s">
        <v>112</v>
      </c>
      <c r="J1" s="2" t="s">
        <v>113</v>
      </c>
      <c r="K1" s="2" t="s">
        <v>114</v>
      </c>
    </row>
    <row r="2" spans="1:11" x14ac:dyDescent="0.45">
      <c r="A2" t="s">
        <v>0</v>
      </c>
      <c r="B2" t="s">
        <v>1</v>
      </c>
      <c r="C2" t="s">
        <v>2</v>
      </c>
      <c r="D2" s="4">
        <f>AVERAGE('2013-2014 Ave n&gt;5'!E2,'2014-2015 Ave n&gt;5'!E2,'2015-2016 Ave n&gt;5'!E2)</f>
        <v>34</v>
      </c>
      <c r="E2" s="4">
        <f>AVERAGE('2013-2014 Ave n&gt;5'!F2,'2014-2015 Ave n&gt;5'!F2,'2015-2016 Ave n&gt;5'!F2)</f>
        <v>22</v>
      </c>
      <c r="F2" s="4">
        <f>AVERAGE('2013-2014 Ave n&gt;5'!G2,'2014-2015 Ave n&gt;5'!G2,'2015-2016 Ave n&gt;5'!G2)</f>
        <v>151.1</v>
      </c>
      <c r="G2" s="4">
        <f>AVERAGE('2013-2014 Ave n&gt;5'!H2,'2014-2015 Ave n&gt;5'!H2,'2015-2016 Ave n&gt;5'!H2)</f>
        <v>149.80000000000001</v>
      </c>
      <c r="H2" s="4">
        <f>AVERAGE('2013-2014 Ave n&gt;5'!I2,'2014-2015 Ave n&gt;5'!I2,'2015-2016 Ave n&gt;5'!I2)</f>
        <v>3.45</v>
      </c>
      <c r="I2" s="5">
        <f>STDEV('2013-2014 Ave n&gt;5'!G2,'2014-2015 Ave n&gt;5'!G2,'2015-2016 Ave n&gt;5'!G2)</f>
        <v>1.5556349186103966</v>
      </c>
      <c r="J2" s="5">
        <f>STDEV('2013-2014 Ave n&gt;5'!H2,'2014-2015 Ave n&gt;5'!H2,'2015-2016 Ave n&gt;5'!H2)</f>
        <v>1.4142135623730951</v>
      </c>
      <c r="K2" s="5">
        <f>STDEV('2013-2014 Ave n&gt;5'!I2,'2014-2015 Ave n&gt;5'!I2,'2015-2016 Ave n&gt;5'!I2)</f>
        <v>7.0710678118654821E-2</v>
      </c>
    </row>
    <row r="3" spans="1:11" x14ac:dyDescent="0.45">
      <c r="A3" t="s">
        <v>0</v>
      </c>
      <c r="B3" t="s">
        <v>3</v>
      </c>
      <c r="C3" t="s">
        <v>2</v>
      </c>
      <c r="D3" s="4">
        <f>AVERAGE('2013-2014 Ave n&gt;5'!E3,'2014-2015 Ave n&gt;5'!E3,'2015-2016 Ave n&gt;5'!E3)</f>
        <v>16</v>
      </c>
      <c r="E3" s="4">
        <f>AVERAGE('2013-2014 Ave n&gt;5'!F3,'2014-2015 Ave n&gt;5'!F3,'2015-2016 Ave n&gt;5'!F3)</f>
        <v>13.333333333333334</v>
      </c>
      <c r="F3" s="4">
        <f>AVERAGE('2013-2014 Ave n&gt;5'!G3,'2014-2015 Ave n&gt;5'!G3,'2015-2016 Ave n&gt;5'!G3)</f>
        <v>151.33333333333334</v>
      </c>
      <c r="G3" s="4">
        <f>AVERAGE('2013-2014 Ave n&gt;5'!H3,'2014-2015 Ave n&gt;5'!H3,'2015-2016 Ave n&gt;5'!H3)</f>
        <v>155.39999999999998</v>
      </c>
      <c r="H3" s="4">
        <f>AVERAGE('2013-2014 Ave n&gt;5'!I3,'2014-2015 Ave n&gt;5'!I3,'2015-2016 Ave n&gt;5'!I3)</f>
        <v>3.6</v>
      </c>
      <c r="I3" s="5">
        <f>STDEV('2013-2014 Ave n&gt;5'!G3,'2014-2015 Ave n&gt;5'!G3,'2015-2016 Ave n&gt;5'!G3)</f>
        <v>2.466441431158124</v>
      </c>
      <c r="J3" s="5">
        <f>STDEV('2013-2014 Ave n&gt;5'!H3,'2014-2015 Ave n&gt;5'!H3,'2015-2016 Ave n&gt;5'!H3)</f>
        <v>2.3643180835073863</v>
      </c>
      <c r="K3" s="5">
        <f>STDEV('2013-2014 Ave n&gt;5'!I3,'2014-2015 Ave n&gt;5'!I3,'2015-2016 Ave n&gt;5'!I3)</f>
        <v>0.36055512754639885</v>
      </c>
    </row>
    <row r="4" spans="1:11" x14ac:dyDescent="0.45">
      <c r="A4" t="s">
        <v>0</v>
      </c>
      <c r="B4" t="s">
        <v>3</v>
      </c>
      <c r="C4" t="s">
        <v>4</v>
      </c>
      <c r="D4" s="4">
        <f>AVERAGE('2013-2014 Ave n&gt;5'!E4,'2014-2015 Ave n&gt;5'!E4,'2015-2016 Ave n&gt;5'!E4)</f>
        <v>1.5</v>
      </c>
      <c r="E4" s="4">
        <f>AVERAGE('2013-2014 Ave n&gt;5'!F4,'2014-2015 Ave n&gt;5'!F4,'2015-2016 Ave n&gt;5'!F4)</f>
        <v>1.5</v>
      </c>
      <c r="F4" s="4"/>
      <c r="G4" s="4"/>
      <c r="H4" s="4"/>
      <c r="I4" s="5"/>
      <c r="J4" s="5"/>
      <c r="K4" s="5"/>
    </row>
    <row r="5" spans="1:11" x14ac:dyDescent="0.45">
      <c r="A5" t="s">
        <v>5</v>
      </c>
      <c r="B5" t="s">
        <v>6</v>
      </c>
      <c r="C5" t="s">
        <v>2</v>
      </c>
      <c r="D5" s="4">
        <f>AVERAGE('2013-2014 Ave n&gt;5'!E5,'2014-2015 Ave n&gt;5'!E5,'2015-2016 Ave n&gt;5'!E5)</f>
        <v>139.66666666666666</v>
      </c>
      <c r="E5" s="4">
        <f>AVERAGE('2013-2014 Ave n&gt;5'!F5,'2014-2015 Ave n&gt;5'!F5,'2015-2016 Ave n&gt;5'!F5)</f>
        <v>1</v>
      </c>
      <c r="F5" s="4"/>
      <c r="G5" s="4"/>
      <c r="H5" s="4"/>
      <c r="I5" s="5"/>
      <c r="J5" s="5"/>
      <c r="K5" s="5"/>
    </row>
    <row r="6" spans="1:11" x14ac:dyDescent="0.45">
      <c r="A6" t="s">
        <v>5</v>
      </c>
      <c r="B6" t="s">
        <v>7</v>
      </c>
      <c r="C6" t="s">
        <v>2</v>
      </c>
      <c r="D6" s="4">
        <f>AVERAGE('2013-2014 Ave n&gt;5'!E6,'2014-2015 Ave n&gt;5'!E6,'2015-2016 Ave n&gt;5'!E6)</f>
        <v>278.33333333333331</v>
      </c>
      <c r="E6" s="4">
        <f>AVERAGE('2013-2014 Ave n&gt;5'!F6,'2014-2015 Ave n&gt;5'!F6,'2015-2016 Ave n&gt;5'!F6)</f>
        <v>28.666666666666668</v>
      </c>
      <c r="F6" s="4">
        <f>AVERAGE('2013-2014 Ave n&gt;5'!G6,'2014-2015 Ave n&gt;5'!G6,'2015-2016 Ave n&gt;5'!G6)</f>
        <v>155.86666666666667</v>
      </c>
      <c r="G6" s="4">
        <f>AVERAGE('2013-2014 Ave n&gt;5'!H6,'2014-2015 Ave n&gt;5'!H6,'2015-2016 Ave n&gt;5'!H6)</f>
        <v>156.30000000000001</v>
      </c>
      <c r="H6" s="4">
        <f>AVERAGE('2013-2014 Ave n&gt;5'!I6,'2014-2015 Ave n&gt;5'!I6,'2015-2016 Ave n&gt;5'!I6)</f>
        <v>3.8333333333333335</v>
      </c>
      <c r="I6" s="5">
        <f>STDEV('2013-2014 Ave n&gt;5'!G6,'2014-2015 Ave n&gt;5'!G6,'2015-2016 Ave n&gt;5'!G6)</f>
        <v>2.0744477176668781</v>
      </c>
      <c r="J6" s="5">
        <f>STDEV('2013-2014 Ave n&gt;5'!H6,'2014-2015 Ave n&gt;5'!H6,'2015-2016 Ave n&gt;5'!H6)</f>
        <v>1.3999999999999915</v>
      </c>
      <c r="K6" s="5">
        <f>STDEV('2013-2014 Ave n&gt;5'!I6,'2014-2015 Ave n&gt;5'!I6,'2015-2016 Ave n&gt;5'!I6)</f>
        <v>0.20816659994661321</v>
      </c>
    </row>
    <row r="7" spans="1:11" x14ac:dyDescent="0.45">
      <c r="A7" t="s">
        <v>5</v>
      </c>
      <c r="B7" t="s">
        <v>7</v>
      </c>
      <c r="C7" t="s">
        <v>4</v>
      </c>
      <c r="D7" s="4">
        <f>AVERAGE('2013-2014 Ave n&gt;5'!E7,'2014-2015 Ave n&gt;5'!E7,'2015-2016 Ave n&gt;5'!E7)</f>
        <v>11.333333333333334</v>
      </c>
      <c r="E7" s="4">
        <f>AVERAGE('2013-2014 Ave n&gt;5'!F7,'2014-2015 Ave n&gt;5'!F7,'2015-2016 Ave n&gt;5'!F7)</f>
        <v>2.3333333333333335</v>
      </c>
      <c r="F7" s="4"/>
      <c r="G7" s="4"/>
      <c r="H7" s="4"/>
      <c r="I7" s="5"/>
      <c r="J7" s="5"/>
      <c r="K7" s="5"/>
    </row>
    <row r="8" spans="1:11" x14ac:dyDescent="0.45">
      <c r="A8" t="s">
        <v>5</v>
      </c>
      <c r="B8" t="s">
        <v>8</v>
      </c>
      <c r="C8" t="s">
        <v>2</v>
      </c>
      <c r="D8" s="4">
        <f>AVERAGE('2013-2014 Ave n&gt;5'!E8,'2014-2015 Ave n&gt;5'!E8,'2015-2016 Ave n&gt;5'!E8)</f>
        <v>28.666666666666668</v>
      </c>
      <c r="E8" s="4">
        <f>AVERAGE('2013-2014 Ave n&gt;5'!F8,'2014-2015 Ave n&gt;5'!F8,'2015-2016 Ave n&gt;5'!F8)</f>
        <v>5</v>
      </c>
      <c r="F8" s="4">
        <f>AVERAGE('2013-2014 Ave n&gt;5'!G8,'2014-2015 Ave n&gt;5'!G8,'2015-2016 Ave n&gt;5'!G8)</f>
        <v>150.55000000000001</v>
      </c>
      <c r="G8" s="4">
        <f>AVERAGE('2013-2014 Ave n&gt;5'!H8,'2014-2015 Ave n&gt;5'!H8,'2015-2016 Ave n&gt;5'!H8)</f>
        <v>153.19999999999999</v>
      </c>
      <c r="H8" s="4">
        <f>AVERAGE('2013-2014 Ave n&gt;5'!I8,'2014-2015 Ave n&gt;5'!I8,'2015-2016 Ave n&gt;5'!I8)</f>
        <v>3.75</v>
      </c>
      <c r="I8" s="5">
        <f>STDEV('2013-2014 Ave n&gt;5'!G8,'2014-2015 Ave n&gt;5'!G8,'2015-2016 Ave n&gt;5'!G8)</f>
        <v>2.3334523779155947</v>
      </c>
      <c r="J8" s="5">
        <f>STDEV('2013-2014 Ave n&gt;5'!H8,'2014-2015 Ave n&gt;5'!H8,'2015-2016 Ave n&gt;5'!H8)</f>
        <v>0.70710678118654757</v>
      </c>
      <c r="K8" s="5">
        <f>STDEV('2013-2014 Ave n&gt;5'!I8,'2014-2015 Ave n&gt;5'!I8,'2015-2016 Ave n&gt;5'!I8)</f>
        <v>0.35355339059327379</v>
      </c>
    </row>
    <row r="9" spans="1:11" x14ac:dyDescent="0.45">
      <c r="A9" t="s">
        <v>5</v>
      </c>
      <c r="B9" t="s">
        <v>9</v>
      </c>
      <c r="C9" t="s">
        <v>2</v>
      </c>
      <c r="D9" s="4">
        <f>AVERAGE('2013-2014 Ave n&gt;5'!E9,'2014-2015 Ave n&gt;5'!E9,'2015-2016 Ave n&gt;5'!E9)</f>
        <v>67</v>
      </c>
      <c r="E9" s="4">
        <f>AVERAGE('2013-2014 Ave n&gt;5'!F9,'2014-2015 Ave n&gt;5'!F9,'2015-2016 Ave n&gt;5'!F9)</f>
        <v>9</v>
      </c>
      <c r="F9" s="4">
        <f>AVERAGE('2013-2014 Ave n&gt;5'!G9,'2014-2015 Ave n&gt;5'!G9,'2015-2016 Ave n&gt;5'!G9)</f>
        <v>154.9</v>
      </c>
      <c r="G9" s="4">
        <f>AVERAGE('2013-2014 Ave n&gt;5'!H9,'2014-2015 Ave n&gt;5'!H9,'2015-2016 Ave n&gt;5'!H9)</f>
        <v>155.85</v>
      </c>
      <c r="H9" s="4">
        <f>AVERAGE('2013-2014 Ave n&gt;5'!I9,'2014-2015 Ave n&gt;5'!I9,'2015-2016 Ave n&gt;5'!I9)</f>
        <v>3.9000000000000004</v>
      </c>
      <c r="I9" s="5">
        <f>STDEV('2013-2014 Ave n&gt;5'!G9,'2014-2015 Ave n&gt;5'!G9,'2015-2016 Ave n&gt;5'!G9)</f>
        <v>0</v>
      </c>
      <c r="J9" s="5">
        <f>STDEV('2013-2014 Ave n&gt;5'!H9,'2014-2015 Ave n&gt;5'!H9,'2015-2016 Ave n&gt;5'!H9)</f>
        <v>1.0606601717798212</v>
      </c>
      <c r="K9" s="5">
        <f>STDEV('2013-2014 Ave n&gt;5'!I9,'2014-2015 Ave n&gt;5'!I9,'2015-2016 Ave n&gt;5'!I9)</f>
        <v>0.42426406871192857</v>
      </c>
    </row>
    <row r="10" spans="1:11" x14ac:dyDescent="0.45">
      <c r="A10" t="s">
        <v>5</v>
      </c>
      <c r="B10" t="s">
        <v>10</v>
      </c>
      <c r="C10" t="s">
        <v>2</v>
      </c>
      <c r="D10" s="4">
        <f>AVERAGE('2013-2014 Ave n&gt;5'!E10,'2014-2015 Ave n&gt;5'!E10,'2015-2016 Ave n&gt;5'!E10)</f>
        <v>110.66666666666667</v>
      </c>
      <c r="E10" s="4">
        <f>AVERAGE('2013-2014 Ave n&gt;5'!F10,'2014-2015 Ave n&gt;5'!F10,'2015-2016 Ave n&gt;5'!F10)</f>
        <v>47.333333333333336</v>
      </c>
      <c r="F10" s="4">
        <f>AVERAGE('2013-2014 Ave n&gt;5'!G10,'2014-2015 Ave n&gt;5'!G10,'2015-2016 Ave n&gt;5'!G10)</f>
        <v>154.5</v>
      </c>
      <c r="G10" s="4">
        <f>AVERAGE('2013-2014 Ave n&gt;5'!H10,'2014-2015 Ave n&gt;5'!H10,'2015-2016 Ave n&gt;5'!H10)</f>
        <v>153.13333333333333</v>
      </c>
      <c r="H10" s="4">
        <f>AVERAGE('2013-2014 Ave n&gt;5'!I10,'2014-2015 Ave n&gt;5'!I10,'2015-2016 Ave n&gt;5'!I10)</f>
        <v>3.7333333333333329</v>
      </c>
      <c r="I10" s="5">
        <f>STDEV('2013-2014 Ave n&gt;5'!G10,'2014-2015 Ave n&gt;5'!G10,'2015-2016 Ave n&gt;5'!G10)</f>
        <v>1.4106735979665928</v>
      </c>
      <c r="J10" s="5">
        <f>STDEV('2013-2014 Ave n&gt;5'!H10,'2014-2015 Ave n&gt;5'!H10,'2015-2016 Ave n&gt;5'!H10)</f>
        <v>1.2096831541082766</v>
      </c>
      <c r="K10" s="5">
        <f>STDEV('2013-2014 Ave n&gt;5'!I10,'2014-2015 Ave n&gt;5'!I10,'2015-2016 Ave n&gt;5'!I10)</f>
        <v>5.7735026918962373E-2</v>
      </c>
    </row>
    <row r="11" spans="1:11" x14ac:dyDescent="0.45">
      <c r="A11" t="s">
        <v>11</v>
      </c>
      <c r="B11" t="s">
        <v>12</v>
      </c>
      <c r="C11" t="s">
        <v>2</v>
      </c>
      <c r="D11" s="4">
        <f>AVERAGE('2013-2014 Ave n&gt;5'!E11,'2014-2015 Ave n&gt;5'!E11,'2015-2016 Ave n&gt;5'!E11)</f>
        <v>20</v>
      </c>
      <c r="E11" s="4">
        <f>AVERAGE('2013-2014 Ave n&gt;5'!F11,'2014-2015 Ave n&gt;5'!F11,'2015-2016 Ave n&gt;5'!F11)</f>
        <v>2</v>
      </c>
      <c r="F11" s="4"/>
      <c r="G11" s="4"/>
      <c r="H11" s="4"/>
      <c r="I11" s="5"/>
      <c r="J11" s="5"/>
      <c r="K11" s="5"/>
    </row>
    <row r="12" spans="1:11" x14ac:dyDescent="0.45">
      <c r="A12" t="s">
        <v>11</v>
      </c>
      <c r="B12" t="s">
        <v>12</v>
      </c>
      <c r="C12" t="s">
        <v>4</v>
      </c>
      <c r="D12" s="4">
        <f>AVERAGE('2013-2014 Ave n&gt;5'!E12,'2014-2015 Ave n&gt;5'!E12,'2015-2016 Ave n&gt;5'!E12)</f>
        <v>4.666666666666667</v>
      </c>
      <c r="E12" s="4">
        <f>AVERAGE('2013-2014 Ave n&gt;5'!F12,'2014-2015 Ave n&gt;5'!F12,'2015-2016 Ave n&gt;5'!F12)</f>
        <v>0.33333333333333331</v>
      </c>
      <c r="F12" s="4"/>
      <c r="G12" s="4"/>
      <c r="H12" s="4"/>
      <c r="I12" s="5"/>
      <c r="J12" s="5"/>
      <c r="K12" s="5"/>
    </row>
    <row r="13" spans="1:11" x14ac:dyDescent="0.45">
      <c r="A13" t="s">
        <v>11</v>
      </c>
      <c r="B13" t="s">
        <v>13</v>
      </c>
      <c r="C13" t="s">
        <v>2</v>
      </c>
      <c r="D13" s="4">
        <f>AVERAGE('2013-2014 Ave n&gt;5'!E13,'2014-2015 Ave n&gt;5'!E13,'2015-2016 Ave n&gt;5'!E13)</f>
        <v>49</v>
      </c>
      <c r="E13" s="4">
        <f>AVERAGE('2013-2014 Ave n&gt;5'!F13,'2014-2015 Ave n&gt;5'!F13,'2015-2016 Ave n&gt;5'!F13)</f>
        <v>1.6666666666666667</v>
      </c>
      <c r="F13" s="4"/>
      <c r="G13" s="4"/>
      <c r="H13" s="4"/>
      <c r="I13" s="5"/>
      <c r="J13" s="5"/>
      <c r="K13" s="5"/>
    </row>
    <row r="14" spans="1:11" x14ac:dyDescent="0.45">
      <c r="A14" t="s">
        <v>11</v>
      </c>
      <c r="B14" t="s">
        <v>13</v>
      </c>
      <c r="C14" t="s">
        <v>4</v>
      </c>
      <c r="D14" s="4">
        <f>AVERAGE('2013-2014 Ave n&gt;5'!E14,'2014-2015 Ave n&gt;5'!E14,'2015-2016 Ave n&gt;5'!E14)</f>
        <v>9.6666666666666661</v>
      </c>
      <c r="E14" s="4">
        <f>AVERAGE('2013-2014 Ave n&gt;5'!F14,'2014-2015 Ave n&gt;5'!F14,'2015-2016 Ave n&gt;5'!F14)</f>
        <v>7</v>
      </c>
      <c r="F14" s="4">
        <f>AVERAGE('2013-2014 Ave n&gt;5'!G14,'2014-2015 Ave n&gt;5'!G14,'2015-2016 Ave n&gt;5'!G14)</f>
        <v>149.44999999999999</v>
      </c>
      <c r="G14" s="4">
        <f>AVERAGE('2013-2014 Ave n&gt;5'!H14,'2014-2015 Ave n&gt;5'!H14,'2015-2016 Ave n&gt;5'!H14)</f>
        <v>156.25</v>
      </c>
      <c r="H14" s="4">
        <f>AVERAGE('2013-2014 Ave n&gt;5'!I14,'2014-2015 Ave n&gt;5'!I14,'2015-2016 Ave n&gt;5'!I14)</f>
        <v>4.1500000000000004</v>
      </c>
      <c r="I14" s="5">
        <f>STDEV('2013-2014 Ave n&gt;5'!G14,'2014-2015 Ave n&gt;5'!G14,'2015-2016 Ave n&gt;5'!G14)</f>
        <v>3.6062445840513884</v>
      </c>
      <c r="J14" s="5">
        <f>STDEV('2013-2014 Ave n&gt;5'!H14,'2014-2015 Ave n&gt;5'!H14,'2015-2016 Ave n&gt;5'!H14)</f>
        <v>2.1920310216783134</v>
      </c>
      <c r="K14" s="5">
        <f>STDEV('2013-2014 Ave n&gt;5'!I14,'2014-2015 Ave n&gt;5'!I14,'2015-2016 Ave n&gt;5'!I14)</f>
        <v>0.21213203435596412</v>
      </c>
    </row>
    <row r="15" spans="1:11" x14ac:dyDescent="0.45">
      <c r="A15" t="s">
        <v>11</v>
      </c>
      <c r="B15" t="s">
        <v>14</v>
      </c>
      <c r="C15" t="s">
        <v>2</v>
      </c>
      <c r="D15" s="4">
        <f>AVERAGE('2013-2014 Ave n&gt;5'!E15,'2014-2015 Ave n&gt;5'!E15,'2015-2016 Ave n&gt;5'!E15)</f>
        <v>53.666666666666664</v>
      </c>
      <c r="E15" s="4">
        <f>AVERAGE('2013-2014 Ave n&gt;5'!F15,'2014-2015 Ave n&gt;5'!F15,'2015-2016 Ave n&gt;5'!F15)</f>
        <v>37.666666666666664</v>
      </c>
      <c r="F15" s="4">
        <f>AVERAGE('2013-2014 Ave n&gt;5'!G15,'2014-2015 Ave n&gt;5'!G15,'2015-2016 Ave n&gt;5'!G15)</f>
        <v>148.56666666666663</v>
      </c>
      <c r="G15" s="4">
        <f>AVERAGE('2013-2014 Ave n&gt;5'!H15,'2014-2015 Ave n&gt;5'!H15,'2015-2016 Ave n&gt;5'!H15)</f>
        <v>154.16666666666666</v>
      </c>
      <c r="H15" s="4">
        <f>AVERAGE('2013-2014 Ave n&gt;5'!I15,'2014-2015 Ave n&gt;5'!I15,'2015-2016 Ave n&gt;5'!I15)</f>
        <v>4.1333333333333337</v>
      </c>
      <c r="I15" s="5">
        <f>STDEV('2013-2014 Ave n&gt;5'!G15,'2014-2015 Ave n&gt;5'!G15,'2015-2016 Ave n&gt;5'!G15)</f>
        <v>1.3503086067019481</v>
      </c>
      <c r="J15" s="5">
        <f>STDEV('2013-2014 Ave n&gt;5'!H15,'2014-2015 Ave n&gt;5'!H15,'2015-2016 Ave n&gt;5'!H15)</f>
        <v>1.4502873278538089</v>
      </c>
      <c r="K15" s="5">
        <f>STDEV('2013-2014 Ave n&gt;5'!I15,'2014-2015 Ave n&gt;5'!I15,'2015-2016 Ave n&gt;5'!I15)</f>
        <v>0.15275252316519461</v>
      </c>
    </row>
    <row r="16" spans="1:11" x14ac:dyDescent="0.45">
      <c r="A16" t="s">
        <v>11</v>
      </c>
      <c r="B16" t="s">
        <v>14</v>
      </c>
      <c r="C16" t="s">
        <v>4</v>
      </c>
      <c r="D16" s="4">
        <f>AVERAGE('2013-2014 Ave n&gt;5'!E16,'2014-2015 Ave n&gt;5'!E16,'2015-2016 Ave n&gt;5'!E16)</f>
        <v>8.6666666666666661</v>
      </c>
      <c r="E16" s="4">
        <f>AVERAGE('2013-2014 Ave n&gt;5'!F16,'2014-2015 Ave n&gt;5'!F16,'2015-2016 Ave n&gt;5'!F16)</f>
        <v>8.3333333333333339</v>
      </c>
      <c r="F16" s="4">
        <f>AVERAGE('2013-2014 Ave n&gt;5'!G16,'2014-2015 Ave n&gt;5'!G16,'2015-2016 Ave n&gt;5'!G16)</f>
        <v>152.36666666666667</v>
      </c>
      <c r="G16" s="4">
        <f>AVERAGE('2013-2014 Ave n&gt;5'!H16,'2014-2015 Ave n&gt;5'!H16,'2015-2016 Ave n&gt;5'!H16)</f>
        <v>156.06666666666666</v>
      </c>
      <c r="H16" s="4">
        <f>AVERAGE('2013-2014 Ave n&gt;5'!I16,'2014-2015 Ave n&gt;5'!I16,'2015-2016 Ave n&gt;5'!I16)</f>
        <v>4.0999999999999996</v>
      </c>
      <c r="I16" s="5">
        <f>STDEV('2013-2014 Ave n&gt;5'!G16,'2014-2015 Ave n&gt;5'!G16,'2015-2016 Ave n&gt;5'!G16)</f>
        <v>0.40414518843274316</v>
      </c>
      <c r="J16" s="5">
        <f>STDEV('2013-2014 Ave n&gt;5'!H16,'2014-2015 Ave n&gt;5'!H16,'2015-2016 Ave n&gt;5'!H16)</f>
        <v>1.0598742063723057</v>
      </c>
      <c r="K16" s="5">
        <f>STDEV('2013-2014 Ave n&gt;5'!I16,'2014-2015 Ave n&gt;5'!I16,'2015-2016 Ave n&gt;5'!I16)</f>
        <v>0.10000000000000009</v>
      </c>
    </row>
    <row r="17" spans="1:11" x14ac:dyDescent="0.45">
      <c r="A17" t="s">
        <v>11</v>
      </c>
      <c r="B17" t="s">
        <v>15</v>
      </c>
      <c r="C17" t="s">
        <v>2</v>
      </c>
      <c r="D17" s="4">
        <f>AVERAGE('2013-2014 Ave n&gt;5'!E17,'2014-2015 Ave n&gt;5'!E17,'2015-2016 Ave n&gt;5'!E17)</f>
        <v>26.666666666666668</v>
      </c>
      <c r="E17" s="4">
        <f>AVERAGE('2013-2014 Ave n&gt;5'!F17,'2014-2015 Ave n&gt;5'!F17,'2015-2016 Ave n&gt;5'!F17)</f>
        <v>23.666666666666668</v>
      </c>
      <c r="F17" s="4">
        <f>AVERAGE('2013-2014 Ave n&gt;5'!G17,'2014-2015 Ave n&gt;5'!G17,'2015-2016 Ave n&gt;5'!G17)</f>
        <v>145.63333333333335</v>
      </c>
      <c r="G17" s="4">
        <f>AVERAGE('2013-2014 Ave n&gt;5'!H17,'2014-2015 Ave n&gt;5'!H17,'2015-2016 Ave n&gt;5'!H17)</f>
        <v>152.06666666666666</v>
      </c>
      <c r="H17" s="4">
        <f>AVERAGE('2013-2014 Ave n&gt;5'!I17,'2014-2015 Ave n&gt;5'!I17,'2015-2016 Ave n&gt;5'!I17)</f>
        <v>3.6666666666666665</v>
      </c>
      <c r="I17" s="5">
        <f>STDEV('2013-2014 Ave n&gt;5'!G17,'2014-2015 Ave n&gt;5'!G17,'2015-2016 Ave n&gt;5'!G17)</f>
        <v>1.8929694486000914</v>
      </c>
      <c r="J17" s="5">
        <f>STDEV('2013-2014 Ave n&gt;5'!H17,'2014-2015 Ave n&gt;5'!H17,'2015-2016 Ave n&gt;5'!H17)</f>
        <v>1.582192571507455</v>
      </c>
      <c r="K17" s="5">
        <f>STDEV('2013-2014 Ave n&gt;5'!I17,'2014-2015 Ave n&gt;5'!I17,'2015-2016 Ave n&gt;5'!I17)</f>
        <v>5.773502691896263E-2</v>
      </c>
    </row>
    <row r="18" spans="1:11" x14ac:dyDescent="0.45">
      <c r="A18" t="s">
        <v>11</v>
      </c>
      <c r="B18" t="s">
        <v>15</v>
      </c>
      <c r="C18" t="s">
        <v>4</v>
      </c>
      <c r="D18" s="4">
        <f>AVERAGE('2013-2014 Ave n&gt;5'!E18,'2014-2015 Ave n&gt;5'!E18,'2015-2016 Ave n&gt;5'!E18)</f>
        <v>1</v>
      </c>
      <c r="E18" s="4">
        <f>AVERAGE('2013-2014 Ave n&gt;5'!F18,'2014-2015 Ave n&gt;5'!F18,'2015-2016 Ave n&gt;5'!F18)</f>
        <v>1</v>
      </c>
      <c r="F18" s="4"/>
      <c r="G18" s="4"/>
      <c r="H18" s="4"/>
      <c r="I18" s="5"/>
      <c r="J18" s="5"/>
      <c r="K18" s="5"/>
    </row>
    <row r="19" spans="1:11" x14ac:dyDescent="0.45">
      <c r="A19" t="s">
        <v>16</v>
      </c>
      <c r="B19" t="s">
        <v>17</v>
      </c>
      <c r="C19" t="s">
        <v>2</v>
      </c>
      <c r="D19" s="4">
        <f>AVERAGE('2013-2014 Ave n&gt;5'!E19,'2014-2015 Ave n&gt;5'!E19,'2015-2016 Ave n&gt;5'!E19)</f>
        <v>8.6666666666666661</v>
      </c>
      <c r="E19" s="4">
        <f>AVERAGE('2013-2014 Ave n&gt;5'!F19,'2014-2015 Ave n&gt;5'!F19,'2015-2016 Ave n&gt;5'!F19)</f>
        <v>6</v>
      </c>
      <c r="F19" s="4">
        <f>AVERAGE('2013-2014 Ave n&gt;5'!G19,'2014-2015 Ave n&gt;5'!G19,'2015-2016 Ave n&gt;5'!G19)</f>
        <v>159.69999999999999</v>
      </c>
      <c r="G19" s="4">
        <f>AVERAGE('2013-2014 Ave n&gt;5'!H19,'2014-2015 Ave n&gt;5'!H19,'2015-2016 Ave n&gt;5'!H19)</f>
        <v>158.9</v>
      </c>
      <c r="H19" s="4">
        <f>AVERAGE('2013-2014 Ave n&gt;5'!I19,'2014-2015 Ave n&gt;5'!I19,'2015-2016 Ave n&gt;5'!I19)</f>
        <v>3.9666666666666663</v>
      </c>
      <c r="I19" s="5">
        <f>STDEV('2013-2014 Ave n&gt;5'!G19,'2014-2015 Ave n&gt;5'!G19,'2015-2016 Ave n&gt;5'!G19)</f>
        <v>3.0413812651491097</v>
      </c>
      <c r="J19" s="5">
        <f>STDEV('2013-2014 Ave n&gt;5'!H19,'2014-2015 Ave n&gt;5'!H19,'2015-2016 Ave n&gt;5'!H19)</f>
        <v>0.85440037453174777</v>
      </c>
      <c r="K19" s="5">
        <f>STDEV('2013-2014 Ave n&gt;5'!I19,'2014-2015 Ave n&gt;5'!I19,'2015-2016 Ave n&gt;5'!I19)</f>
        <v>0.64291005073286966</v>
      </c>
    </row>
    <row r="20" spans="1:11" x14ac:dyDescent="0.45">
      <c r="A20" t="s">
        <v>16</v>
      </c>
      <c r="B20" t="s">
        <v>17</v>
      </c>
      <c r="C20" t="s">
        <v>4</v>
      </c>
      <c r="D20" s="4">
        <f>AVERAGE('2013-2014 Ave n&gt;5'!E20,'2014-2015 Ave n&gt;5'!E20,'2015-2016 Ave n&gt;5'!E20)</f>
        <v>18.666666666666668</v>
      </c>
      <c r="E20" s="4">
        <f>AVERAGE('2013-2014 Ave n&gt;5'!F20,'2014-2015 Ave n&gt;5'!F20,'2015-2016 Ave n&gt;5'!F20)</f>
        <v>17</v>
      </c>
      <c r="F20" s="4">
        <f>AVERAGE('2013-2014 Ave n&gt;5'!G20,'2014-2015 Ave n&gt;5'!G20,'2015-2016 Ave n&gt;5'!G20)</f>
        <v>161.86666666666667</v>
      </c>
      <c r="G20" s="4">
        <f>AVERAGE('2013-2014 Ave n&gt;5'!H20,'2014-2015 Ave n&gt;5'!H20,'2015-2016 Ave n&gt;5'!H20)</f>
        <v>158.70000000000002</v>
      </c>
      <c r="H20" s="4">
        <f>AVERAGE('2013-2014 Ave n&gt;5'!I20,'2014-2015 Ave n&gt;5'!I20,'2015-2016 Ave n&gt;5'!I20)</f>
        <v>4.0999999999999996</v>
      </c>
      <c r="I20" s="5">
        <f>STDEV('2013-2014 Ave n&gt;5'!G20,'2014-2015 Ave n&gt;5'!G20,'2015-2016 Ave n&gt;5'!G20)</f>
        <v>0.3511884584284195</v>
      </c>
      <c r="J20" s="5">
        <f>STDEV('2013-2014 Ave n&gt;5'!H20,'2014-2015 Ave n&gt;5'!H20,'2015-2016 Ave n&gt;5'!H20)</f>
        <v>1.0148891565092231</v>
      </c>
      <c r="K20" s="5">
        <f>STDEV('2013-2014 Ave n&gt;5'!I20,'2014-2015 Ave n&gt;5'!I20,'2015-2016 Ave n&gt;5'!I20)</f>
        <v>0</v>
      </c>
    </row>
    <row r="21" spans="1:11" x14ac:dyDescent="0.45">
      <c r="A21" t="s">
        <v>16</v>
      </c>
      <c r="B21" t="s">
        <v>18</v>
      </c>
      <c r="C21" t="s">
        <v>2</v>
      </c>
      <c r="D21" s="4">
        <f>AVERAGE('2013-2014 Ave n&gt;5'!E21,'2014-2015 Ave n&gt;5'!E21,'2015-2016 Ave n&gt;5'!E21)</f>
        <v>21.333333333333332</v>
      </c>
      <c r="E21" s="4">
        <f>AVERAGE('2013-2014 Ave n&gt;5'!F21,'2014-2015 Ave n&gt;5'!F21,'2015-2016 Ave n&gt;5'!F21)</f>
        <v>13.333333333333334</v>
      </c>
      <c r="F21" s="4">
        <f>AVERAGE('2013-2014 Ave n&gt;5'!G21,'2014-2015 Ave n&gt;5'!G21,'2015-2016 Ave n&gt;5'!G21)</f>
        <v>159.06666666666669</v>
      </c>
      <c r="G21" s="4">
        <f>AVERAGE('2013-2014 Ave n&gt;5'!H21,'2014-2015 Ave n&gt;5'!H21,'2015-2016 Ave n&gt;5'!H21)</f>
        <v>152.4</v>
      </c>
      <c r="H21" s="4">
        <f>AVERAGE('2013-2014 Ave n&gt;5'!I21,'2014-2015 Ave n&gt;5'!I21,'2015-2016 Ave n&gt;5'!I21)</f>
        <v>3.5333333333333332</v>
      </c>
      <c r="I21" s="5">
        <f>STDEV('2013-2014 Ave n&gt;5'!G21,'2014-2015 Ave n&gt;5'!G21,'2015-2016 Ave n&gt;5'!G21)</f>
        <v>0.50332229568471631</v>
      </c>
      <c r="J21" s="5">
        <f>STDEV('2013-2014 Ave n&gt;5'!H21,'2014-2015 Ave n&gt;5'!H21,'2015-2016 Ave n&gt;5'!H21)</f>
        <v>1.8734993995195153</v>
      </c>
      <c r="K21" s="5">
        <f>STDEV('2013-2014 Ave n&gt;5'!I21,'2014-2015 Ave n&gt;5'!I21,'2015-2016 Ave n&gt;5'!I21)</f>
        <v>0.1527525231651948</v>
      </c>
    </row>
    <row r="22" spans="1:11" x14ac:dyDescent="0.45">
      <c r="A22" t="s">
        <v>16</v>
      </c>
      <c r="B22" t="s">
        <v>18</v>
      </c>
      <c r="C22" t="s">
        <v>4</v>
      </c>
      <c r="D22" s="4">
        <f>AVERAGE('2013-2014 Ave n&gt;5'!E22,'2014-2015 Ave n&gt;5'!E22,'2015-2016 Ave n&gt;5'!E22)</f>
        <v>10.666666666666666</v>
      </c>
      <c r="E22" s="4">
        <f>AVERAGE('2013-2014 Ave n&gt;5'!F22,'2014-2015 Ave n&gt;5'!F22,'2015-2016 Ave n&gt;5'!F22)</f>
        <v>9.6666666666666661</v>
      </c>
      <c r="F22" s="4">
        <f>AVERAGE('2013-2014 Ave n&gt;5'!G22,'2014-2015 Ave n&gt;5'!G22,'2015-2016 Ave n&gt;5'!G22)</f>
        <v>162.03333333333333</v>
      </c>
      <c r="G22" s="4">
        <f>AVERAGE('2013-2014 Ave n&gt;5'!H22,'2014-2015 Ave n&gt;5'!H22,'2015-2016 Ave n&gt;5'!H22)</f>
        <v>153.29999999999998</v>
      </c>
      <c r="H22" s="4">
        <f>AVERAGE('2013-2014 Ave n&gt;5'!I22,'2014-2015 Ave n&gt;5'!I22,'2015-2016 Ave n&gt;5'!I22)</f>
        <v>3.4666666666666668</v>
      </c>
      <c r="I22" s="5">
        <f>STDEV('2013-2014 Ave n&gt;5'!G22,'2014-2015 Ave n&gt;5'!G22,'2015-2016 Ave n&gt;5'!G22)</f>
        <v>1.1239810200058196</v>
      </c>
      <c r="J22" s="5">
        <f>STDEV('2013-2014 Ave n&gt;5'!H22,'2014-2015 Ave n&gt;5'!H22,'2015-2016 Ave n&gt;5'!H22)</f>
        <v>3.6373066958946372</v>
      </c>
      <c r="K22" s="5">
        <f>STDEV('2013-2014 Ave n&gt;5'!I22,'2014-2015 Ave n&gt;5'!I22,'2015-2016 Ave n&gt;5'!I22)</f>
        <v>0.1527525231651948</v>
      </c>
    </row>
    <row r="23" spans="1:11" x14ac:dyDescent="0.45">
      <c r="A23" t="s">
        <v>16</v>
      </c>
      <c r="B23" t="s">
        <v>19</v>
      </c>
      <c r="C23" t="s">
        <v>2</v>
      </c>
      <c r="D23" s="4">
        <f>AVERAGE('2013-2014 Ave n&gt;5'!E23,'2014-2015 Ave n&gt;5'!E23,'2015-2016 Ave n&gt;5'!E23)</f>
        <v>31</v>
      </c>
      <c r="E23" s="4">
        <f>AVERAGE('2013-2014 Ave n&gt;5'!F23,'2014-2015 Ave n&gt;5'!F23,'2015-2016 Ave n&gt;5'!F23)</f>
        <v>22.333333333333332</v>
      </c>
      <c r="F23" s="4">
        <f>AVERAGE('2013-2014 Ave n&gt;5'!G23,'2014-2015 Ave n&gt;5'!G23,'2015-2016 Ave n&gt;5'!G23)</f>
        <v>157.6</v>
      </c>
      <c r="G23" s="4">
        <f>AVERAGE('2013-2014 Ave n&gt;5'!H23,'2014-2015 Ave n&gt;5'!H23,'2015-2016 Ave n&gt;5'!H23)</f>
        <v>149.93333333333334</v>
      </c>
      <c r="H23" s="4">
        <f>AVERAGE('2013-2014 Ave n&gt;5'!I23,'2014-2015 Ave n&gt;5'!I23,'2015-2016 Ave n&gt;5'!I23)</f>
        <v>3.4666666666666668</v>
      </c>
      <c r="I23" s="5">
        <f>STDEV('2013-2014 Ave n&gt;5'!G23,'2014-2015 Ave n&gt;5'!G23,'2015-2016 Ave n&gt;5'!G23)</f>
        <v>0.87177978870813411</v>
      </c>
      <c r="J23" s="5">
        <f>STDEV('2013-2014 Ave n&gt;5'!H23,'2014-2015 Ave n&gt;5'!H23,'2015-2016 Ave n&gt;5'!H23)</f>
        <v>0.95043849529221969</v>
      </c>
      <c r="K23" s="5">
        <f>STDEV('2013-2014 Ave n&gt;5'!I23,'2014-2015 Ave n&gt;5'!I23,'2015-2016 Ave n&gt;5'!I23)</f>
        <v>0.23094010767585027</v>
      </c>
    </row>
    <row r="24" spans="1:11" x14ac:dyDescent="0.45">
      <c r="A24" t="s">
        <v>16</v>
      </c>
      <c r="B24" t="s">
        <v>19</v>
      </c>
      <c r="C24" t="s">
        <v>4</v>
      </c>
      <c r="D24" s="4">
        <f>AVERAGE('2013-2014 Ave n&gt;5'!E24,'2014-2015 Ave n&gt;5'!E24,'2015-2016 Ave n&gt;5'!E24)</f>
        <v>8.6666666666666661</v>
      </c>
      <c r="E24" s="4">
        <f>AVERAGE('2013-2014 Ave n&gt;5'!F24,'2014-2015 Ave n&gt;5'!F24,'2015-2016 Ave n&gt;5'!F24)</f>
        <v>8.3333333333333339</v>
      </c>
      <c r="F24" s="4">
        <f>AVERAGE('2013-2014 Ave n&gt;5'!G24,'2014-2015 Ave n&gt;5'!G24,'2015-2016 Ave n&gt;5'!G24)</f>
        <v>161</v>
      </c>
      <c r="G24" s="4">
        <f>AVERAGE('2013-2014 Ave n&gt;5'!H24,'2014-2015 Ave n&gt;5'!H24,'2015-2016 Ave n&gt;5'!H24)</f>
        <v>150</v>
      </c>
      <c r="H24" s="4">
        <f>AVERAGE('2013-2014 Ave n&gt;5'!I24,'2014-2015 Ave n&gt;5'!I24,'2015-2016 Ave n&gt;5'!I24)</f>
        <v>3.0333333333333332</v>
      </c>
      <c r="I24" s="5">
        <f>STDEV('2013-2014 Ave n&gt;5'!G24,'2014-2015 Ave n&gt;5'!G24,'2015-2016 Ave n&gt;5'!G24)</f>
        <v>1.0440306508910446</v>
      </c>
      <c r="J24" s="5">
        <f>STDEV('2013-2014 Ave n&gt;5'!H24,'2014-2015 Ave n&gt;5'!H24,'2015-2016 Ave n&gt;5'!H24)</f>
        <v>1.0583005244258352</v>
      </c>
      <c r="K24" s="5">
        <f>STDEV('2013-2014 Ave n&gt;5'!I24,'2014-2015 Ave n&gt;5'!I24,'2015-2016 Ave n&gt;5'!I24)</f>
        <v>0.25166114784235832</v>
      </c>
    </row>
    <row r="25" spans="1:11" x14ac:dyDescent="0.45">
      <c r="A25" t="s">
        <v>16</v>
      </c>
      <c r="B25" t="s">
        <v>20</v>
      </c>
      <c r="C25" t="s">
        <v>2</v>
      </c>
      <c r="D25" s="4">
        <f>AVERAGE('2013-2014 Ave n&gt;5'!E25,'2014-2015 Ave n&gt;5'!E25,'2015-2016 Ave n&gt;5'!E25)</f>
        <v>68.333333333333329</v>
      </c>
      <c r="E25" s="4">
        <f>AVERAGE('2013-2014 Ave n&gt;5'!F25,'2014-2015 Ave n&gt;5'!F25,'2015-2016 Ave n&gt;5'!F25)</f>
        <v>56.333333333333336</v>
      </c>
      <c r="F25" s="4">
        <f>AVERAGE('2013-2014 Ave n&gt;5'!G25,'2014-2015 Ave n&gt;5'!G25,'2015-2016 Ave n&gt;5'!G25)</f>
        <v>162.4</v>
      </c>
      <c r="G25" s="4">
        <f>AVERAGE('2013-2014 Ave n&gt;5'!H25,'2014-2015 Ave n&gt;5'!H25,'2015-2016 Ave n&gt;5'!H25)</f>
        <v>151.63333333333333</v>
      </c>
      <c r="H25" s="4">
        <f>AVERAGE('2013-2014 Ave n&gt;5'!I25,'2014-2015 Ave n&gt;5'!I25,'2015-2016 Ave n&gt;5'!I25)</f>
        <v>3.1999999999999997</v>
      </c>
      <c r="I25" s="5">
        <f>STDEV('2013-2014 Ave n&gt;5'!G25,'2014-2015 Ave n&gt;5'!G25,'2015-2016 Ave n&gt;5'!G25)</f>
        <v>0.45825756949558588</v>
      </c>
      <c r="J25" s="5">
        <f>STDEV('2013-2014 Ave n&gt;5'!H25,'2014-2015 Ave n&gt;5'!H25,'2015-2016 Ave n&gt;5'!H25)</f>
        <v>0.65064070986477718</v>
      </c>
      <c r="K25" s="5">
        <f>STDEV('2013-2014 Ave n&gt;5'!I25,'2014-2015 Ave n&gt;5'!I25,'2015-2016 Ave n&gt;5'!I25)</f>
        <v>0.34641016151377552</v>
      </c>
    </row>
    <row r="26" spans="1:11" x14ac:dyDescent="0.45">
      <c r="A26" t="s">
        <v>16</v>
      </c>
      <c r="B26" t="s">
        <v>20</v>
      </c>
      <c r="C26" t="s">
        <v>4</v>
      </c>
      <c r="D26" s="4">
        <f>AVERAGE('2013-2014 Ave n&gt;5'!E26,'2014-2015 Ave n&gt;5'!E26,'2015-2016 Ave n&gt;5'!E26)</f>
        <v>22.666666666666668</v>
      </c>
      <c r="E26" s="4">
        <f>AVERAGE('2013-2014 Ave n&gt;5'!F26,'2014-2015 Ave n&gt;5'!F26,'2015-2016 Ave n&gt;5'!F26)</f>
        <v>20.666666666666668</v>
      </c>
      <c r="F26" s="4">
        <f>AVERAGE('2013-2014 Ave n&gt;5'!G26,'2014-2015 Ave n&gt;5'!G26,'2015-2016 Ave n&gt;5'!G26)</f>
        <v>163.86666666666667</v>
      </c>
      <c r="G26" s="4">
        <f>AVERAGE('2013-2014 Ave n&gt;5'!H26,'2014-2015 Ave n&gt;5'!H26,'2015-2016 Ave n&gt;5'!H26)</f>
        <v>155.66666666666666</v>
      </c>
      <c r="H26" s="4">
        <f>AVERAGE('2013-2014 Ave n&gt;5'!I26,'2014-2015 Ave n&gt;5'!I26,'2015-2016 Ave n&gt;5'!I26)</f>
        <v>3.6999999999999997</v>
      </c>
      <c r="I26" s="5">
        <f>STDEV('2013-2014 Ave n&gt;5'!G26,'2014-2015 Ave n&gt;5'!G26,'2015-2016 Ave n&gt;5'!G26)</f>
        <v>0.80829037686547933</v>
      </c>
      <c r="J26" s="5">
        <f>STDEV('2013-2014 Ave n&gt;5'!H26,'2014-2015 Ave n&gt;5'!H26,'2015-2016 Ave n&gt;5'!H26)</f>
        <v>0.76376261582597327</v>
      </c>
      <c r="K26" s="5">
        <f>STDEV('2013-2014 Ave n&gt;5'!I26,'2014-2015 Ave n&gt;5'!I26,'2015-2016 Ave n&gt;5'!I26)</f>
        <v>0.26457513110645903</v>
      </c>
    </row>
    <row r="27" spans="1:11" x14ac:dyDescent="0.45">
      <c r="A27" t="s">
        <v>16</v>
      </c>
      <c r="B27" t="s">
        <v>21</v>
      </c>
      <c r="C27" t="s">
        <v>2</v>
      </c>
      <c r="D27" s="4">
        <f>AVERAGE('2013-2014 Ave n&gt;5'!E27,'2014-2015 Ave n&gt;5'!E27,'2015-2016 Ave n&gt;5'!E27)</f>
        <v>50.666666666666664</v>
      </c>
      <c r="E27" s="4">
        <f>AVERAGE('2013-2014 Ave n&gt;5'!F27,'2014-2015 Ave n&gt;5'!F27,'2015-2016 Ave n&gt;5'!F27)</f>
        <v>32.666666666666664</v>
      </c>
      <c r="F27" s="4">
        <f>AVERAGE('2013-2014 Ave n&gt;5'!G27,'2014-2015 Ave n&gt;5'!G27,'2015-2016 Ave n&gt;5'!G27)</f>
        <v>161.43333333333331</v>
      </c>
      <c r="G27" s="4">
        <f>AVERAGE('2013-2014 Ave n&gt;5'!H27,'2014-2015 Ave n&gt;5'!H27,'2015-2016 Ave n&gt;5'!H27)</f>
        <v>152.29999999999998</v>
      </c>
      <c r="H27" s="4">
        <f>AVERAGE('2013-2014 Ave n&gt;5'!I27,'2014-2015 Ave n&gt;5'!I27,'2015-2016 Ave n&gt;5'!I27)</f>
        <v>3.6333333333333333</v>
      </c>
      <c r="I27" s="5">
        <f>STDEV('2013-2014 Ave n&gt;5'!G27,'2014-2015 Ave n&gt;5'!G27,'2015-2016 Ave n&gt;5'!G27)</f>
        <v>0.37859388972001295</v>
      </c>
      <c r="J27" s="5">
        <f>STDEV('2013-2014 Ave n&gt;5'!H27,'2014-2015 Ave n&gt;5'!H27,'2015-2016 Ave n&gt;5'!H27)</f>
        <v>0.70000000000000284</v>
      </c>
      <c r="K27" s="5">
        <f>STDEV('2013-2014 Ave n&gt;5'!I27,'2014-2015 Ave n&gt;5'!I27,'2015-2016 Ave n&gt;5'!I27)</f>
        <v>0.32145502536643189</v>
      </c>
    </row>
    <row r="28" spans="1:11" x14ac:dyDescent="0.45">
      <c r="A28" t="s">
        <v>16</v>
      </c>
      <c r="B28" t="s">
        <v>21</v>
      </c>
      <c r="C28" t="s">
        <v>4</v>
      </c>
      <c r="D28" s="4">
        <f>AVERAGE('2013-2014 Ave n&gt;5'!E28,'2014-2015 Ave n&gt;5'!E28,'2015-2016 Ave n&gt;5'!E28)</f>
        <v>16.666666666666668</v>
      </c>
      <c r="E28" s="4">
        <f>AVERAGE('2013-2014 Ave n&gt;5'!F28,'2014-2015 Ave n&gt;5'!F28,'2015-2016 Ave n&gt;5'!F28)</f>
        <v>15</v>
      </c>
      <c r="F28" s="4">
        <f>AVERAGE('2013-2014 Ave n&gt;5'!G28,'2014-2015 Ave n&gt;5'!G28,'2015-2016 Ave n&gt;5'!G28)</f>
        <v>163.46666666666667</v>
      </c>
      <c r="G28" s="4">
        <f>AVERAGE('2013-2014 Ave n&gt;5'!H28,'2014-2015 Ave n&gt;5'!H28,'2015-2016 Ave n&gt;5'!H28)</f>
        <v>152.20000000000002</v>
      </c>
      <c r="H28" s="4">
        <f>AVERAGE('2013-2014 Ave n&gt;5'!I28,'2014-2015 Ave n&gt;5'!I28,'2015-2016 Ave n&gt;5'!I28)</f>
        <v>3.2666666666666671</v>
      </c>
      <c r="I28" s="5">
        <f>STDEV('2013-2014 Ave n&gt;5'!G28,'2014-2015 Ave n&gt;5'!G28,'2015-2016 Ave n&gt;5'!G28)</f>
        <v>1.1239810200058196</v>
      </c>
      <c r="J28" s="5">
        <f>STDEV('2013-2014 Ave n&gt;5'!H28,'2014-2015 Ave n&gt;5'!H28,'2015-2016 Ave n&gt;5'!H28)</f>
        <v>1.6643316977093205</v>
      </c>
      <c r="K28" s="5">
        <f>STDEV('2013-2014 Ave n&gt;5'!I28,'2014-2015 Ave n&gt;5'!I28,'2015-2016 Ave n&gt;5'!I28)</f>
        <v>0.25166114784235832</v>
      </c>
    </row>
    <row r="29" spans="1:11" x14ac:dyDescent="0.45">
      <c r="A29" t="s">
        <v>16</v>
      </c>
      <c r="B29" t="s">
        <v>22</v>
      </c>
      <c r="C29" t="s">
        <v>2</v>
      </c>
      <c r="D29" s="4">
        <f>AVERAGE('2013-2014 Ave n&gt;5'!E29,'2014-2015 Ave n&gt;5'!E29,'2015-2016 Ave n&gt;5'!E29)</f>
        <v>50.666666666666664</v>
      </c>
      <c r="E29" s="4">
        <f>AVERAGE('2013-2014 Ave n&gt;5'!F29,'2014-2015 Ave n&gt;5'!F29,'2015-2016 Ave n&gt;5'!F29)</f>
        <v>23.666666666666668</v>
      </c>
      <c r="F29" s="4">
        <f>AVERAGE('2013-2014 Ave n&gt;5'!G29,'2014-2015 Ave n&gt;5'!G29,'2015-2016 Ave n&gt;5'!G29)</f>
        <v>159.79999999999998</v>
      </c>
      <c r="G29" s="4">
        <f>AVERAGE('2013-2014 Ave n&gt;5'!H29,'2014-2015 Ave n&gt;5'!H29,'2015-2016 Ave n&gt;5'!H29)</f>
        <v>152.03333333333333</v>
      </c>
      <c r="H29" s="4">
        <f>AVERAGE('2013-2014 Ave n&gt;5'!I29,'2014-2015 Ave n&gt;5'!I29,'2015-2016 Ave n&gt;5'!I29)</f>
        <v>3.6</v>
      </c>
      <c r="I29" s="5">
        <f>STDEV('2013-2014 Ave n&gt;5'!G29,'2014-2015 Ave n&gt;5'!G29,'2015-2016 Ave n&gt;5'!G29)</f>
        <v>0.65574385243020616</v>
      </c>
      <c r="J29" s="5">
        <f>STDEV('2013-2014 Ave n&gt;5'!H29,'2014-2015 Ave n&gt;5'!H29,'2015-2016 Ave n&gt;5'!H29)</f>
        <v>2.1455380055672149</v>
      </c>
      <c r="K29" s="5">
        <f>STDEV('2013-2014 Ave n&gt;5'!I29,'2014-2015 Ave n&gt;5'!I29,'2015-2016 Ave n&gt;5'!I29)</f>
        <v>0.14142135623730964</v>
      </c>
    </row>
    <row r="30" spans="1:11" x14ac:dyDescent="0.45">
      <c r="A30" t="s">
        <v>16</v>
      </c>
      <c r="B30" t="s">
        <v>23</v>
      </c>
      <c r="C30" t="s">
        <v>2</v>
      </c>
      <c r="D30" s="4">
        <f>AVERAGE('2013-2014 Ave n&gt;5'!E30,'2014-2015 Ave n&gt;5'!E30,'2015-2016 Ave n&gt;5'!E30)</f>
        <v>3.5</v>
      </c>
      <c r="E30" s="4">
        <f>AVERAGE('2013-2014 Ave n&gt;5'!F30,'2014-2015 Ave n&gt;5'!F30,'2015-2016 Ave n&gt;5'!F30)</f>
        <v>1.5</v>
      </c>
      <c r="F30" s="4"/>
      <c r="G30" s="4"/>
      <c r="H30" s="4"/>
      <c r="I30" s="5"/>
      <c r="J30" s="5"/>
      <c r="K30" s="5"/>
    </row>
    <row r="31" spans="1:11" x14ac:dyDescent="0.45">
      <c r="A31" t="s">
        <v>16</v>
      </c>
      <c r="B31" t="s">
        <v>23</v>
      </c>
      <c r="C31" t="s">
        <v>4</v>
      </c>
      <c r="D31" s="4">
        <f>AVERAGE('2013-2014 Ave n&gt;5'!E31,'2014-2015 Ave n&gt;5'!E31,'2015-2016 Ave n&gt;5'!E31)</f>
        <v>5</v>
      </c>
      <c r="E31" s="4">
        <f>AVERAGE('2013-2014 Ave n&gt;5'!F31,'2014-2015 Ave n&gt;5'!F31,'2015-2016 Ave n&gt;5'!F31)</f>
        <v>5</v>
      </c>
      <c r="F31" s="4">
        <f>AVERAGE('2013-2014 Ave n&gt;5'!G31,'2014-2015 Ave n&gt;5'!G31,'2015-2016 Ave n&gt;5'!G31)</f>
        <v>160.6</v>
      </c>
      <c r="G31" s="4">
        <f>AVERAGE('2013-2014 Ave n&gt;5'!H31,'2014-2015 Ave n&gt;5'!H31,'2015-2016 Ave n&gt;5'!H31)</f>
        <v>153.1</v>
      </c>
      <c r="H31" s="4">
        <f>AVERAGE('2013-2014 Ave n&gt;5'!I31,'2014-2015 Ave n&gt;5'!I31,'2015-2016 Ave n&gt;5'!I31)</f>
        <v>3.5</v>
      </c>
      <c r="I31" s="5"/>
      <c r="J31" s="5"/>
      <c r="K31" s="5"/>
    </row>
    <row r="32" spans="1:11" x14ac:dyDescent="0.45">
      <c r="A32" t="s">
        <v>16</v>
      </c>
      <c r="B32" t="s">
        <v>24</v>
      </c>
      <c r="C32" t="s">
        <v>2</v>
      </c>
      <c r="D32" s="4">
        <f>AVERAGE('2013-2014 Ave n&gt;5'!E32,'2014-2015 Ave n&gt;5'!E32,'2015-2016 Ave n&gt;5'!E32)</f>
        <v>33.333333333333336</v>
      </c>
      <c r="E32" s="4">
        <f>AVERAGE('2013-2014 Ave n&gt;5'!F32,'2014-2015 Ave n&gt;5'!F32,'2015-2016 Ave n&gt;5'!F32)</f>
        <v>33</v>
      </c>
      <c r="F32" s="4">
        <f>AVERAGE('2013-2014 Ave n&gt;5'!G32,'2014-2015 Ave n&gt;5'!G32,'2015-2016 Ave n&gt;5'!G32)</f>
        <v>160.10000000000002</v>
      </c>
      <c r="G32" s="4">
        <f>AVERAGE('2013-2014 Ave n&gt;5'!H32,'2014-2015 Ave n&gt;5'!H32,'2015-2016 Ave n&gt;5'!H32)</f>
        <v>153.76666666666665</v>
      </c>
      <c r="H32" s="4">
        <f>AVERAGE('2013-2014 Ave n&gt;5'!I32,'2014-2015 Ave n&gt;5'!I32,'2015-2016 Ave n&gt;5'!I32)</f>
        <v>3.6333333333333333</v>
      </c>
      <c r="I32" s="5">
        <f>STDEV('2013-2014 Ave n&gt;5'!G32,'2014-2015 Ave n&gt;5'!G32,'2015-2016 Ave n&gt;5'!G32)</f>
        <v>0.88881944173155158</v>
      </c>
      <c r="J32" s="5">
        <f>STDEV('2013-2014 Ave n&gt;5'!H32,'2014-2015 Ave n&gt;5'!H32,'2015-2016 Ave n&gt;5'!H32)</f>
        <v>1.0692676621563608</v>
      </c>
      <c r="K32" s="5">
        <f>STDEV('2013-2014 Ave n&gt;5'!I32,'2014-2015 Ave n&gt;5'!I32,'2015-2016 Ave n&gt;5'!I32)</f>
        <v>0.15275252316519458</v>
      </c>
    </row>
    <row r="33" spans="1:11" x14ac:dyDescent="0.45">
      <c r="A33" t="s">
        <v>16</v>
      </c>
      <c r="B33" t="s">
        <v>24</v>
      </c>
      <c r="C33" t="s">
        <v>4</v>
      </c>
      <c r="D33" s="4">
        <f>AVERAGE('2013-2014 Ave n&gt;5'!E33,'2014-2015 Ave n&gt;5'!E33,'2015-2016 Ave n&gt;5'!E33)</f>
        <v>20</v>
      </c>
      <c r="E33" s="4">
        <f>AVERAGE('2013-2014 Ave n&gt;5'!F33,'2014-2015 Ave n&gt;5'!F33,'2015-2016 Ave n&gt;5'!F33)</f>
        <v>17.333333333333332</v>
      </c>
      <c r="F33" s="4">
        <f>AVERAGE('2013-2014 Ave n&gt;5'!G33,'2014-2015 Ave n&gt;5'!G33,'2015-2016 Ave n&gt;5'!G33)</f>
        <v>161.63333333333333</v>
      </c>
      <c r="G33" s="4">
        <f>AVERAGE('2013-2014 Ave n&gt;5'!H33,'2014-2015 Ave n&gt;5'!H33,'2015-2016 Ave n&gt;5'!H33)</f>
        <v>150.93333333333334</v>
      </c>
      <c r="H33" s="4">
        <f>AVERAGE('2013-2014 Ave n&gt;5'!I33,'2014-2015 Ave n&gt;5'!I33,'2015-2016 Ave n&gt;5'!I33)</f>
        <v>3.3000000000000003</v>
      </c>
      <c r="I33" s="5">
        <f>STDEV('2013-2014 Ave n&gt;5'!G33,'2014-2015 Ave n&gt;5'!G33,'2015-2016 Ave n&gt;5'!G33)</f>
        <v>2.0428737928059331</v>
      </c>
      <c r="J33" s="5">
        <f>STDEV('2013-2014 Ave n&gt;5'!H33,'2014-2015 Ave n&gt;5'!H33,'2015-2016 Ave n&gt;5'!H33)</f>
        <v>0.32145502536644005</v>
      </c>
      <c r="K33" s="5">
        <f>STDEV('2013-2014 Ave n&gt;5'!I33,'2014-2015 Ave n&gt;5'!I33,'2015-2016 Ave n&gt;5'!I33)</f>
        <v>0.45825756949558494</v>
      </c>
    </row>
    <row r="34" spans="1:11" x14ac:dyDescent="0.45">
      <c r="A34" t="s">
        <v>16</v>
      </c>
      <c r="B34" t="s">
        <v>25</v>
      </c>
      <c r="C34" t="s">
        <v>2</v>
      </c>
      <c r="D34" s="4">
        <f>AVERAGE('2013-2014 Ave n&gt;5'!E34,'2014-2015 Ave n&gt;5'!E34,'2015-2016 Ave n&gt;5'!E34)</f>
        <v>5.666666666666667</v>
      </c>
      <c r="E34" s="4">
        <f>AVERAGE('2013-2014 Ave n&gt;5'!F34,'2014-2015 Ave n&gt;5'!F34,'2015-2016 Ave n&gt;5'!F34)</f>
        <v>5.333333333333333</v>
      </c>
      <c r="F34" s="4">
        <f>AVERAGE('2013-2014 Ave n&gt;5'!G34,'2014-2015 Ave n&gt;5'!G34,'2015-2016 Ave n&gt;5'!G34)</f>
        <v>157.6</v>
      </c>
      <c r="G34" s="4">
        <f>AVERAGE('2013-2014 Ave n&gt;5'!H34,'2014-2015 Ave n&gt;5'!H34,'2015-2016 Ave n&gt;5'!H34)</f>
        <v>154.6</v>
      </c>
      <c r="H34" s="4">
        <f>AVERAGE('2013-2014 Ave n&gt;5'!I34,'2014-2015 Ave n&gt;5'!I34,'2015-2016 Ave n&gt;5'!I34)</f>
        <v>4.3</v>
      </c>
      <c r="I34" s="5"/>
      <c r="J34" s="5"/>
      <c r="K34" s="5"/>
    </row>
    <row r="35" spans="1:11" x14ac:dyDescent="0.45">
      <c r="A35" t="s">
        <v>16</v>
      </c>
      <c r="B35" t="s">
        <v>25</v>
      </c>
      <c r="C35" t="s">
        <v>4</v>
      </c>
      <c r="D35" s="4">
        <f>AVERAGE('2013-2014 Ave n&gt;5'!E35,'2014-2015 Ave n&gt;5'!E35,'2015-2016 Ave n&gt;5'!E35)</f>
        <v>2</v>
      </c>
      <c r="E35" s="4">
        <f>AVERAGE('2013-2014 Ave n&gt;5'!F35,'2014-2015 Ave n&gt;5'!F35,'2015-2016 Ave n&gt;5'!F35)</f>
        <v>2</v>
      </c>
      <c r="F35" s="4"/>
      <c r="G35" s="4"/>
      <c r="H35" s="4"/>
      <c r="I35" s="5"/>
      <c r="J35" s="5"/>
      <c r="K35" s="5"/>
    </row>
    <row r="36" spans="1:11" x14ac:dyDescent="0.45">
      <c r="A36" t="s">
        <v>26</v>
      </c>
      <c r="B36" t="s">
        <v>27</v>
      </c>
      <c r="C36" t="s">
        <v>2</v>
      </c>
      <c r="D36" s="4">
        <f>AVERAGE('2013-2014 Ave n&gt;5'!E36,'2014-2015 Ave n&gt;5'!E36,'2015-2016 Ave n&gt;5'!E36)</f>
        <v>5</v>
      </c>
      <c r="E36" s="4">
        <f>AVERAGE('2013-2014 Ave n&gt;5'!F36,'2014-2015 Ave n&gt;5'!F36,'2015-2016 Ave n&gt;5'!F36)</f>
        <v>0</v>
      </c>
      <c r="F36" s="4"/>
      <c r="G36" s="4"/>
      <c r="H36" s="4"/>
      <c r="I36" s="5"/>
      <c r="J36" s="5"/>
      <c r="K36" s="5"/>
    </row>
    <row r="37" spans="1:11" x14ac:dyDescent="0.45">
      <c r="A37" t="s">
        <v>26</v>
      </c>
      <c r="B37" t="s">
        <v>28</v>
      </c>
      <c r="C37" t="s">
        <v>2</v>
      </c>
      <c r="D37" s="4">
        <f>AVERAGE('2013-2014 Ave n&gt;5'!E37,'2014-2015 Ave n&gt;5'!E37,'2015-2016 Ave n&gt;5'!E37)</f>
        <v>2.6666666666666665</v>
      </c>
      <c r="E37" s="4">
        <f>AVERAGE('2013-2014 Ave n&gt;5'!F37,'2014-2015 Ave n&gt;5'!F37,'2015-2016 Ave n&gt;5'!F37)</f>
        <v>0.33333333333333331</v>
      </c>
      <c r="F37" s="4"/>
      <c r="G37" s="4"/>
      <c r="H37" s="4"/>
      <c r="I37" s="5"/>
      <c r="J37" s="5"/>
      <c r="K37" s="5"/>
    </row>
    <row r="38" spans="1:11" x14ac:dyDescent="0.45">
      <c r="A38" t="s">
        <v>26</v>
      </c>
      <c r="B38" t="s">
        <v>29</v>
      </c>
      <c r="C38" t="s">
        <v>2</v>
      </c>
      <c r="D38" s="4">
        <f>AVERAGE('2013-2014 Ave n&gt;5'!E38,'2014-2015 Ave n&gt;5'!E38,'2015-2016 Ave n&gt;5'!E38)</f>
        <v>3.6666666666666665</v>
      </c>
      <c r="E38" s="4">
        <f>AVERAGE('2013-2014 Ave n&gt;5'!F38,'2014-2015 Ave n&gt;5'!F38,'2015-2016 Ave n&gt;5'!F38)</f>
        <v>0.33333333333333331</v>
      </c>
      <c r="F38" s="4"/>
      <c r="G38" s="4"/>
      <c r="H38" s="4"/>
      <c r="I38" s="5"/>
      <c r="J38" s="5"/>
      <c r="K38" s="5"/>
    </row>
    <row r="39" spans="1:11" x14ac:dyDescent="0.45">
      <c r="A39" t="s">
        <v>26</v>
      </c>
      <c r="B39" t="s">
        <v>30</v>
      </c>
      <c r="C39" t="s">
        <v>2</v>
      </c>
      <c r="D39" s="4">
        <f>AVERAGE('2013-2014 Ave n&gt;5'!E39,'2014-2015 Ave n&gt;5'!E39,'2015-2016 Ave n&gt;5'!E39)</f>
        <v>22.333333333333332</v>
      </c>
      <c r="E39" s="4">
        <f>AVERAGE('2013-2014 Ave n&gt;5'!F39,'2014-2015 Ave n&gt;5'!F39,'2015-2016 Ave n&gt;5'!F39)</f>
        <v>0.33333333333333331</v>
      </c>
      <c r="F39" s="4"/>
      <c r="G39" s="4"/>
      <c r="H39" s="4"/>
      <c r="I39" s="5"/>
      <c r="J39" s="5"/>
      <c r="K39" s="5"/>
    </row>
    <row r="40" spans="1:11" x14ac:dyDescent="0.45">
      <c r="A40" t="s">
        <v>26</v>
      </c>
      <c r="B40" t="s">
        <v>30</v>
      </c>
      <c r="C40" t="s">
        <v>4</v>
      </c>
      <c r="D40" s="4">
        <f>AVERAGE('2013-2014 Ave n&gt;5'!E40,'2014-2015 Ave n&gt;5'!E40,'2015-2016 Ave n&gt;5'!E40)</f>
        <v>7.666666666666667</v>
      </c>
      <c r="E40" s="4">
        <f>AVERAGE('2013-2014 Ave n&gt;5'!F40,'2014-2015 Ave n&gt;5'!F40,'2015-2016 Ave n&gt;5'!F40)</f>
        <v>0</v>
      </c>
      <c r="F40" s="4"/>
      <c r="G40" s="4"/>
      <c r="H40" s="4"/>
      <c r="I40" s="5"/>
      <c r="J40" s="5"/>
      <c r="K40" s="5"/>
    </row>
    <row r="41" spans="1:11" x14ac:dyDescent="0.45">
      <c r="A41" t="s">
        <v>26</v>
      </c>
      <c r="B41" t="s">
        <v>31</v>
      </c>
      <c r="C41" t="s">
        <v>2</v>
      </c>
      <c r="D41" s="4">
        <f>AVERAGE('2013-2014 Ave n&gt;5'!E41,'2014-2015 Ave n&gt;5'!E41,'2015-2016 Ave n&gt;5'!E41)</f>
        <v>7</v>
      </c>
      <c r="E41" s="4">
        <f>AVERAGE('2013-2014 Ave n&gt;5'!F41,'2014-2015 Ave n&gt;5'!F41,'2015-2016 Ave n&gt;5'!F41)</f>
        <v>0</v>
      </c>
      <c r="F41" s="4"/>
      <c r="G41" s="4"/>
      <c r="H41" s="4"/>
      <c r="I41" s="5"/>
      <c r="J41" s="5"/>
      <c r="K41" s="5"/>
    </row>
    <row r="42" spans="1:11" x14ac:dyDescent="0.45">
      <c r="A42" t="s">
        <v>32</v>
      </c>
      <c r="B42" t="s">
        <v>33</v>
      </c>
      <c r="C42" t="s">
        <v>2</v>
      </c>
      <c r="D42" s="4">
        <f>AVERAGE('2013-2014 Ave n&gt;5'!E42,'2014-2015 Ave n&gt;5'!E42,'2015-2016 Ave n&gt;5'!E42)</f>
        <v>18.666666666666668</v>
      </c>
      <c r="E42" s="4">
        <f>AVERAGE('2013-2014 Ave n&gt;5'!F42,'2014-2015 Ave n&gt;5'!F42,'2015-2016 Ave n&gt;5'!F42)</f>
        <v>7.333333333333333</v>
      </c>
      <c r="F42" s="4">
        <f>AVERAGE('2013-2014 Ave n&gt;5'!G42,'2014-2015 Ave n&gt;5'!G42,'2015-2016 Ave n&gt;5'!G42)</f>
        <v>155.89999999999998</v>
      </c>
      <c r="G42" s="4">
        <f>AVERAGE('2013-2014 Ave n&gt;5'!H42,'2014-2015 Ave n&gt;5'!H42,'2015-2016 Ave n&gt;5'!H42)</f>
        <v>158.25</v>
      </c>
      <c r="H42" s="4">
        <f>AVERAGE('2013-2014 Ave n&gt;5'!I42,'2014-2015 Ave n&gt;5'!I42,'2015-2016 Ave n&gt;5'!I42)</f>
        <v>3.55</v>
      </c>
      <c r="I42" s="5">
        <f>STDEV('2013-2014 Ave n&gt;5'!G42,'2014-2015 Ave n&gt;5'!G42,'2015-2016 Ave n&gt;5'!G42)</f>
        <v>0.28284271247462306</v>
      </c>
      <c r="J42" s="5">
        <f>STDEV('2013-2014 Ave n&gt;5'!H42,'2014-2015 Ave n&gt;5'!H42,'2015-2016 Ave n&gt;5'!H42)</f>
        <v>2.8991378028648609</v>
      </c>
      <c r="K42" s="5">
        <f>STDEV('2013-2014 Ave n&gt;5'!I42,'2014-2015 Ave n&gt;5'!I42,'2015-2016 Ave n&gt;5'!I42)</f>
        <v>0.21213203435596445</v>
      </c>
    </row>
    <row r="43" spans="1:11" x14ac:dyDescent="0.45">
      <c r="A43" t="s">
        <v>34</v>
      </c>
      <c r="B43" t="s">
        <v>35</v>
      </c>
      <c r="C43" t="s">
        <v>2</v>
      </c>
      <c r="D43" s="4">
        <f>AVERAGE('2013-2014 Ave n&gt;5'!E43,'2014-2015 Ave n&gt;5'!E43,'2015-2016 Ave n&gt;5'!E43)</f>
        <v>43.333333333333336</v>
      </c>
      <c r="E43" s="4">
        <f>AVERAGE('2013-2014 Ave n&gt;5'!F43,'2014-2015 Ave n&gt;5'!F43,'2015-2016 Ave n&gt;5'!F43)</f>
        <v>42.333333333333336</v>
      </c>
      <c r="F43" s="4">
        <f>AVERAGE('2013-2014 Ave n&gt;5'!G43,'2014-2015 Ave n&gt;5'!G43,'2015-2016 Ave n&gt;5'!G43)</f>
        <v>149.56666666666666</v>
      </c>
      <c r="G43" s="4">
        <f>AVERAGE('2013-2014 Ave n&gt;5'!H43,'2014-2015 Ave n&gt;5'!H43,'2015-2016 Ave n&gt;5'!H43)</f>
        <v>154.86666666666665</v>
      </c>
      <c r="H43" s="4">
        <f>AVERAGE('2013-2014 Ave n&gt;5'!I43,'2014-2015 Ave n&gt;5'!I43,'2015-2016 Ave n&gt;5'!I43)</f>
        <v>4.1666666666666661</v>
      </c>
      <c r="I43" s="5">
        <f>STDEV('2013-2014 Ave n&gt;5'!G43,'2014-2015 Ave n&gt;5'!G43,'2015-2016 Ave n&gt;5'!G43)</f>
        <v>0.77674534651540639</v>
      </c>
      <c r="J43" s="5">
        <f>STDEV('2013-2014 Ave n&gt;5'!H43,'2014-2015 Ave n&gt;5'!H43,'2015-2016 Ave n&gt;5'!H43)</f>
        <v>0.66583281184794341</v>
      </c>
      <c r="K43" s="5">
        <f>STDEV('2013-2014 Ave n&gt;5'!I43,'2014-2015 Ave n&gt;5'!I43,'2015-2016 Ave n&gt;5'!I43)</f>
        <v>0.40414518843273795</v>
      </c>
    </row>
    <row r="44" spans="1:11" x14ac:dyDescent="0.45">
      <c r="A44" t="s">
        <v>34</v>
      </c>
      <c r="B44" t="s">
        <v>35</v>
      </c>
      <c r="C44" t="s">
        <v>4</v>
      </c>
      <c r="D44" s="4">
        <f>AVERAGE('2013-2014 Ave n&gt;5'!E44,'2014-2015 Ave n&gt;5'!E44,'2015-2016 Ave n&gt;5'!E44)</f>
        <v>14.333333333333334</v>
      </c>
      <c r="E44" s="4">
        <f>AVERAGE('2013-2014 Ave n&gt;5'!F44,'2014-2015 Ave n&gt;5'!F44,'2015-2016 Ave n&gt;5'!F44)</f>
        <v>14</v>
      </c>
      <c r="F44" s="4">
        <f>AVERAGE('2013-2014 Ave n&gt;5'!G44,'2014-2015 Ave n&gt;5'!G44,'2015-2016 Ave n&gt;5'!G44)</f>
        <v>149.46666666666667</v>
      </c>
      <c r="G44" s="4">
        <f>AVERAGE('2013-2014 Ave n&gt;5'!H44,'2014-2015 Ave n&gt;5'!H44,'2015-2016 Ave n&gt;5'!H44)</f>
        <v>152.33333333333334</v>
      </c>
      <c r="H44" s="4">
        <f>AVERAGE('2013-2014 Ave n&gt;5'!I44,'2014-2015 Ave n&gt;5'!I44,'2015-2016 Ave n&gt;5'!I44)</f>
        <v>3.85</v>
      </c>
      <c r="I44" s="5">
        <f>STDEV('2013-2014 Ave n&gt;5'!G44,'2014-2015 Ave n&gt;5'!G44,'2015-2016 Ave n&gt;5'!G44)</f>
        <v>1.2897028081435418</v>
      </c>
      <c r="J44" s="5">
        <f>STDEV('2013-2014 Ave n&gt;5'!H44,'2014-2015 Ave n&gt;5'!H44,'2015-2016 Ave n&gt;5'!H44)</f>
        <v>1.7097758137642982</v>
      </c>
      <c r="K44" s="5">
        <f>STDEV('2013-2014 Ave n&gt;5'!I44,'2014-2015 Ave n&gt;5'!I44,'2015-2016 Ave n&gt;5'!I44)</f>
        <v>0.21213203435596414</v>
      </c>
    </row>
    <row r="45" spans="1:11" x14ac:dyDescent="0.45">
      <c r="A45" t="s">
        <v>34</v>
      </c>
      <c r="B45" t="s">
        <v>36</v>
      </c>
      <c r="C45" t="s">
        <v>2</v>
      </c>
      <c r="D45" s="4">
        <f>AVERAGE('2013-2014 Ave n&gt;5'!E45,'2014-2015 Ave n&gt;5'!E45,'2015-2016 Ave n&gt;5'!E45)</f>
        <v>61.666666666666664</v>
      </c>
      <c r="E45" s="4">
        <f>AVERAGE('2013-2014 Ave n&gt;5'!F45,'2014-2015 Ave n&gt;5'!F45,'2015-2016 Ave n&gt;5'!F45)</f>
        <v>36.666666666666664</v>
      </c>
      <c r="F45" s="4">
        <f>AVERAGE('2013-2014 Ave n&gt;5'!G45,'2014-2015 Ave n&gt;5'!G45,'2015-2016 Ave n&gt;5'!G45)</f>
        <v>149.19999999999999</v>
      </c>
      <c r="G45" s="4">
        <f>AVERAGE('2013-2014 Ave n&gt;5'!H45,'2014-2015 Ave n&gt;5'!H45,'2015-2016 Ave n&gt;5'!H45)</f>
        <v>151.20000000000002</v>
      </c>
      <c r="H45" s="4">
        <f>AVERAGE('2013-2014 Ave n&gt;5'!I45,'2014-2015 Ave n&gt;5'!I45,'2015-2016 Ave n&gt;5'!I45)</f>
        <v>3.6333333333333333</v>
      </c>
      <c r="I45" s="5">
        <f>STDEV('2013-2014 Ave n&gt;5'!G45,'2014-2015 Ave n&gt;5'!G45,'2015-2016 Ave n&gt;5'!G45)</f>
        <v>0.78102496759065387</v>
      </c>
      <c r="J45" s="5">
        <f>STDEV('2013-2014 Ave n&gt;5'!H45,'2014-2015 Ave n&gt;5'!H45,'2015-2016 Ave n&gt;5'!H45)</f>
        <v>1.2165525060596403</v>
      </c>
      <c r="K45" s="5">
        <f>STDEV('2013-2014 Ave n&gt;5'!I45,'2014-2015 Ave n&gt;5'!I45,'2015-2016 Ave n&gt;5'!I45)</f>
        <v>0.11547005383792526</v>
      </c>
    </row>
    <row r="46" spans="1:11" x14ac:dyDescent="0.45">
      <c r="A46" t="s">
        <v>34</v>
      </c>
      <c r="B46" t="s">
        <v>36</v>
      </c>
      <c r="C46" t="s">
        <v>4</v>
      </c>
      <c r="D46" s="4">
        <f>AVERAGE('2013-2014 Ave n&gt;5'!E46,'2014-2015 Ave n&gt;5'!E46,'2015-2016 Ave n&gt;5'!E46)</f>
        <v>8</v>
      </c>
      <c r="E46" s="4">
        <f>AVERAGE('2013-2014 Ave n&gt;5'!F46,'2014-2015 Ave n&gt;5'!F46,'2015-2016 Ave n&gt;5'!F46)</f>
        <v>5.333333333333333</v>
      </c>
      <c r="F46" s="4">
        <f>AVERAGE('2013-2014 Ave n&gt;5'!G46,'2014-2015 Ave n&gt;5'!G46,'2015-2016 Ave n&gt;5'!G46)</f>
        <v>150.1</v>
      </c>
      <c r="G46" s="4">
        <f>AVERAGE('2013-2014 Ave n&gt;5'!H46,'2014-2015 Ave n&gt;5'!H46,'2015-2016 Ave n&gt;5'!H46)</f>
        <v>154.69999999999999</v>
      </c>
      <c r="H46" s="4">
        <f>AVERAGE('2013-2014 Ave n&gt;5'!I46,'2014-2015 Ave n&gt;5'!I46,'2015-2016 Ave n&gt;5'!I46)</f>
        <v>3.5</v>
      </c>
      <c r="I46" s="5"/>
      <c r="J46" s="5"/>
      <c r="K46" s="5"/>
    </row>
    <row r="47" spans="1:11" x14ac:dyDescent="0.45">
      <c r="A47" t="s">
        <v>34</v>
      </c>
      <c r="B47" t="s">
        <v>37</v>
      </c>
      <c r="C47" t="s">
        <v>2</v>
      </c>
      <c r="D47" s="4">
        <f>AVERAGE('2013-2014 Ave n&gt;5'!E47,'2014-2015 Ave n&gt;5'!E47,'2015-2016 Ave n&gt;5'!E47)</f>
        <v>18</v>
      </c>
      <c r="E47" s="4">
        <f>AVERAGE('2013-2014 Ave n&gt;5'!F47,'2014-2015 Ave n&gt;5'!F47,'2015-2016 Ave n&gt;5'!F47)</f>
        <v>14</v>
      </c>
      <c r="F47" s="4">
        <f>AVERAGE('2013-2014 Ave n&gt;5'!G47,'2014-2015 Ave n&gt;5'!G47,'2015-2016 Ave n&gt;5'!G47)</f>
        <v>153.16666666666666</v>
      </c>
      <c r="G47" s="4">
        <f>AVERAGE('2013-2014 Ave n&gt;5'!H47,'2014-2015 Ave n&gt;5'!H47,'2015-2016 Ave n&gt;5'!H47)</f>
        <v>155.1</v>
      </c>
      <c r="H47" s="4">
        <f>AVERAGE('2013-2014 Ave n&gt;5'!I47,'2014-2015 Ave n&gt;5'!I47,'2015-2016 Ave n&gt;5'!I47)</f>
        <v>4</v>
      </c>
      <c r="I47" s="5">
        <f>STDEV('2013-2014 Ave n&gt;5'!G47,'2014-2015 Ave n&gt;5'!G47,'2015-2016 Ave n&gt;5'!G47)</f>
        <v>1.4011899704655719</v>
      </c>
      <c r="J47" s="5">
        <f>STDEV('2013-2014 Ave n&gt;5'!H47,'2014-2015 Ave n&gt;5'!H47,'2015-2016 Ave n&gt;5'!H47)</f>
        <v>9.9999999999994316E-2</v>
      </c>
      <c r="K47" s="5">
        <f>STDEV('2013-2014 Ave n&gt;5'!I47,'2014-2015 Ave n&gt;5'!I47,'2015-2016 Ave n&gt;5'!I47)</f>
        <v>0</v>
      </c>
    </row>
    <row r="48" spans="1:11" x14ac:dyDescent="0.45">
      <c r="A48" t="s">
        <v>34</v>
      </c>
      <c r="B48" t="s">
        <v>38</v>
      </c>
      <c r="C48" t="s">
        <v>2</v>
      </c>
      <c r="D48" s="4">
        <f>AVERAGE('2013-2014 Ave n&gt;5'!E48,'2014-2015 Ave n&gt;5'!E48,'2015-2016 Ave n&gt;5'!E48)</f>
        <v>38.666666666666664</v>
      </c>
      <c r="E48" s="4">
        <f>AVERAGE('2013-2014 Ave n&gt;5'!F48,'2014-2015 Ave n&gt;5'!F48,'2015-2016 Ave n&gt;5'!F48)</f>
        <v>33.666666666666664</v>
      </c>
      <c r="F48" s="4">
        <f>AVERAGE('2013-2014 Ave n&gt;5'!G48,'2014-2015 Ave n&gt;5'!G48,'2015-2016 Ave n&gt;5'!G48)</f>
        <v>150.03333333333333</v>
      </c>
      <c r="G48" s="4">
        <f>AVERAGE('2013-2014 Ave n&gt;5'!H48,'2014-2015 Ave n&gt;5'!H48,'2015-2016 Ave n&gt;5'!H48)</f>
        <v>153.73333333333332</v>
      </c>
      <c r="H48" s="4">
        <f>AVERAGE('2013-2014 Ave n&gt;5'!I48,'2014-2015 Ave n&gt;5'!I48,'2015-2016 Ave n&gt;5'!I48)</f>
        <v>4.1500000000000004</v>
      </c>
      <c r="I48" s="5">
        <f>STDEV('2013-2014 Ave n&gt;5'!G48,'2014-2015 Ave n&gt;5'!G48,'2015-2016 Ave n&gt;5'!G48)</f>
        <v>0.20816659994660144</v>
      </c>
      <c r="J48" s="5">
        <f>STDEV('2013-2014 Ave n&gt;5'!H48,'2014-2015 Ave n&gt;5'!H48,'2015-2016 Ave n&gt;5'!H48)</f>
        <v>0.87368949480540414</v>
      </c>
      <c r="K48" s="5">
        <f>STDEV('2013-2014 Ave n&gt;5'!I48,'2014-2015 Ave n&gt;5'!I48,'2015-2016 Ave n&gt;5'!I48)</f>
        <v>7.0710678118655126E-2</v>
      </c>
    </row>
    <row r="49" spans="1:11" x14ac:dyDescent="0.45">
      <c r="A49" t="s">
        <v>34</v>
      </c>
      <c r="B49" t="s">
        <v>38</v>
      </c>
      <c r="C49" t="s">
        <v>4</v>
      </c>
      <c r="D49" s="4">
        <f>AVERAGE('2013-2014 Ave n&gt;5'!E49,'2014-2015 Ave n&gt;5'!E49,'2015-2016 Ave n&gt;5'!E49)</f>
        <v>9</v>
      </c>
      <c r="E49" s="4">
        <f>AVERAGE('2013-2014 Ave n&gt;5'!F49,'2014-2015 Ave n&gt;5'!F49,'2015-2016 Ave n&gt;5'!F49)</f>
        <v>0.33333333333333331</v>
      </c>
      <c r="F49" s="4"/>
      <c r="G49" s="4"/>
      <c r="H49" s="4"/>
      <c r="I49" s="5"/>
      <c r="J49" s="5"/>
      <c r="K49" s="5"/>
    </row>
    <row r="50" spans="1:11" x14ac:dyDescent="0.45">
      <c r="A50" t="s">
        <v>34</v>
      </c>
      <c r="B50" t="s">
        <v>39</v>
      </c>
      <c r="C50" t="s">
        <v>4</v>
      </c>
      <c r="D50" s="4">
        <f>AVERAGE('2013-2014 Ave n&gt;5'!E50,'2014-2015 Ave n&gt;5'!E50,'2015-2016 Ave n&gt;5'!E50)</f>
        <v>51</v>
      </c>
      <c r="E50" s="4">
        <f>AVERAGE('2013-2014 Ave n&gt;5'!F50,'2014-2015 Ave n&gt;5'!F50,'2015-2016 Ave n&gt;5'!F50)</f>
        <v>17</v>
      </c>
      <c r="F50" s="4">
        <f>AVERAGE('2013-2014 Ave n&gt;5'!G50,'2014-2015 Ave n&gt;5'!G50,'2015-2016 Ave n&gt;5'!G50)</f>
        <v>151.79999999999998</v>
      </c>
      <c r="G50" s="4">
        <f>AVERAGE('2013-2014 Ave n&gt;5'!H50,'2014-2015 Ave n&gt;5'!H50,'2015-2016 Ave n&gt;5'!H50)</f>
        <v>153.86666666666667</v>
      </c>
      <c r="H50" s="4">
        <f>AVERAGE('2013-2014 Ave n&gt;5'!I50,'2014-2015 Ave n&gt;5'!I50,'2015-2016 Ave n&gt;5'!I50)</f>
        <v>3.6333333333333333</v>
      </c>
      <c r="I50" s="5">
        <f>STDEV('2013-2014 Ave n&gt;5'!G50,'2014-2015 Ave n&gt;5'!G50,'2015-2016 Ave n&gt;5'!G50)</f>
        <v>0.81853527718724184</v>
      </c>
      <c r="J50" s="5">
        <f>STDEV('2013-2014 Ave n&gt;5'!H50,'2014-2015 Ave n&gt;5'!H50,'2015-2016 Ave n&gt;5'!H50)</f>
        <v>1.7039170558842773</v>
      </c>
      <c r="K50" s="5">
        <f>STDEV('2013-2014 Ave n&gt;5'!I50,'2014-2015 Ave n&gt;5'!I50,'2015-2016 Ave n&gt;5'!I50)</f>
        <v>0.55075705472861136</v>
      </c>
    </row>
    <row r="51" spans="1:11" x14ac:dyDescent="0.45">
      <c r="A51" t="s">
        <v>40</v>
      </c>
      <c r="B51" t="s">
        <v>41</v>
      </c>
      <c r="C51" t="s">
        <v>2</v>
      </c>
      <c r="D51" s="4">
        <f>AVERAGE('2013-2014 Ave n&gt;5'!E51,'2014-2015 Ave n&gt;5'!E51,'2015-2016 Ave n&gt;5'!E51)</f>
        <v>2</v>
      </c>
      <c r="E51" s="4">
        <f>AVERAGE('2013-2014 Ave n&gt;5'!F51,'2014-2015 Ave n&gt;5'!F51,'2015-2016 Ave n&gt;5'!F51)</f>
        <v>1.5</v>
      </c>
      <c r="F51" s="4"/>
      <c r="G51" s="4"/>
      <c r="H51" s="4"/>
      <c r="I51" s="5"/>
      <c r="J51" s="5"/>
      <c r="K51" s="5"/>
    </row>
    <row r="52" spans="1:11" x14ac:dyDescent="0.45">
      <c r="A52" t="s">
        <v>40</v>
      </c>
      <c r="B52" t="s">
        <v>42</v>
      </c>
      <c r="C52" t="s">
        <v>2</v>
      </c>
      <c r="D52" s="4">
        <f>AVERAGE('2013-2014 Ave n&gt;5'!E52,'2014-2015 Ave n&gt;5'!E52,'2015-2016 Ave n&gt;5'!E52)</f>
        <v>7</v>
      </c>
      <c r="E52" s="4">
        <f>AVERAGE('2013-2014 Ave n&gt;5'!F52,'2014-2015 Ave n&gt;5'!F52,'2015-2016 Ave n&gt;5'!F52)</f>
        <v>6.666666666666667</v>
      </c>
      <c r="F52" s="4">
        <f>AVERAGE('2013-2014 Ave n&gt;5'!G52,'2014-2015 Ave n&gt;5'!G52,'2015-2016 Ave n&gt;5'!G52)</f>
        <v>148.85</v>
      </c>
      <c r="G52" s="4">
        <f>AVERAGE('2013-2014 Ave n&gt;5'!H52,'2014-2015 Ave n&gt;5'!H52,'2015-2016 Ave n&gt;5'!H52)</f>
        <v>158.05000000000001</v>
      </c>
      <c r="H52" s="4">
        <f>AVERAGE('2013-2014 Ave n&gt;5'!I52,'2014-2015 Ave n&gt;5'!I52,'2015-2016 Ave n&gt;5'!I52)</f>
        <v>4</v>
      </c>
      <c r="I52" s="5">
        <f>STDEV('2013-2014 Ave n&gt;5'!G52,'2014-2015 Ave n&gt;5'!G52,'2015-2016 Ave n&gt;5'!G52)</f>
        <v>1.2020815280171229</v>
      </c>
      <c r="J52" s="5">
        <f>STDEV('2013-2014 Ave n&gt;5'!H52,'2014-2015 Ave n&gt;5'!H52,'2015-2016 Ave n&gt;5'!H52)</f>
        <v>4.5961940777125587</v>
      </c>
      <c r="K52" s="5">
        <f>STDEV('2013-2014 Ave n&gt;5'!I52,'2014-2015 Ave n&gt;5'!I52,'2015-2016 Ave n&gt;5'!I52)</f>
        <v>0.70710678118654757</v>
      </c>
    </row>
    <row r="53" spans="1:11" x14ac:dyDescent="0.45">
      <c r="A53" t="s">
        <v>40</v>
      </c>
      <c r="B53" t="s">
        <v>42</v>
      </c>
      <c r="C53" t="s">
        <v>4</v>
      </c>
      <c r="D53" s="4">
        <f>AVERAGE('2013-2014 Ave n&gt;5'!E53,'2014-2015 Ave n&gt;5'!E53,'2015-2016 Ave n&gt;5'!E53)</f>
        <v>6.333333333333333</v>
      </c>
      <c r="E53" s="4">
        <f>AVERAGE('2013-2014 Ave n&gt;5'!F53,'2014-2015 Ave n&gt;5'!F53,'2015-2016 Ave n&gt;5'!F53)</f>
        <v>6</v>
      </c>
      <c r="F53" s="4">
        <f>AVERAGE('2013-2014 Ave n&gt;5'!G53,'2014-2015 Ave n&gt;5'!G53,'2015-2016 Ave n&gt;5'!G53)</f>
        <v>148.80000000000001</v>
      </c>
      <c r="G53" s="4">
        <f>AVERAGE('2013-2014 Ave n&gt;5'!H53,'2014-2015 Ave n&gt;5'!H53,'2015-2016 Ave n&gt;5'!H53)</f>
        <v>157.05000000000001</v>
      </c>
      <c r="H53" s="4">
        <f>AVERAGE('2013-2014 Ave n&gt;5'!I53,'2014-2015 Ave n&gt;5'!I53,'2015-2016 Ave n&gt;5'!I53)</f>
        <v>4.2</v>
      </c>
      <c r="I53" s="5">
        <f>STDEV('2013-2014 Ave n&gt;5'!G53,'2014-2015 Ave n&gt;5'!G53,'2015-2016 Ave n&gt;5'!G53)</f>
        <v>1.131370849898472</v>
      </c>
      <c r="J53" s="5">
        <f>STDEV('2013-2014 Ave n&gt;5'!H53,'2014-2015 Ave n&gt;5'!H53,'2015-2016 Ave n&gt;5'!H53)</f>
        <v>2.4748737341529163</v>
      </c>
      <c r="K53" s="5"/>
    </row>
    <row r="54" spans="1:11" x14ac:dyDescent="0.45">
      <c r="A54" t="s">
        <v>40</v>
      </c>
      <c r="B54" t="s">
        <v>43</v>
      </c>
      <c r="C54" t="s">
        <v>2</v>
      </c>
      <c r="D54" s="4">
        <f>AVERAGE('2013-2014 Ave n&gt;5'!E54,'2014-2015 Ave n&gt;5'!E54,'2015-2016 Ave n&gt;5'!E54)</f>
        <v>6.666666666666667</v>
      </c>
      <c r="E54" s="4">
        <f>AVERAGE('2013-2014 Ave n&gt;5'!F54,'2014-2015 Ave n&gt;5'!F54,'2015-2016 Ave n&gt;5'!F54)</f>
        <v>6.666666666666667</v>
      </c>
      <c r="F54" s="4">
        <f>AVERAGE('2013-2014 Ave n&gt;5'!G54,'2014-2015 Ave n&gt;5'!G54,'2015-2016 Ave n&gt;5'!G54)</f>
        <v>150.75</v>
      </c>
      <c r="G54" s="4">
        <f>AVERAGE('2013-2014 Ave n&gt;5'!H54,'2014-2015 Ave n&gt;5'!H54,'2015-2016 Ave n&gt;5'!H54)</f>
        <v>162.5</v>
      </c>
      <c r="H54" s="4">
        <f>AVERAGE('2013-2014 Ave n&gt;5'!I54,'2014-2015 Ave n&gt;5'!I54,'2015-2016 Ave n&gt;5'!I54)</f>
        <v>4.3499999999999996</v>
      </c>
      <c r="I54" s="5">
        <f>STDEV('2013-2014 Ave n&gt;5'!G54,'2014-2015 Ave n&gt;5'!G54,'2015-2016 Ave n&gt;5'!G54)</f>
        <v>4.5961940777125587</v>
      </c>
      <c r="J54" s="5">
        <f>STDEV('2013-2014 Ave n&gt;5'!H54,'2014-2015 Ave n&gt;5'!H54,'2015-2016 Ave n&gt;5'!H54)</f>
        <v>2.6870057685088886</v>
      </c>
      <c r="K54" s="5">
        <f>STDEV('2013-2014 Ave n&gt;5'!I54,'2014-2015 Ave n&gt;5'!I54,'2015-2016 Ave n&gt;5'!I54)</f>
        <v>0.4949747468305834</v>
      </c>
    </row>
    <row r="55" spans="1:11" x14ac:dyDescent="0.45">
      <c r="A55" t="s">
        <v>40</v>
      </c>
      <c r="B55" t="s">
        <v>43</v>
      </c>
      <c r="C55" t="s">
        <v>4</v>
      </c>
      <c r="D55" s="4">
        <f>AVERAGE('2013-2014 Ave n&gt;5'!E55,'2014-2015 Ave n&gt;5'!E55,'2015-2016 Ave n&gt;5'!E55)</f>
        <v>8.3333333333333339</v>
      </c>
      <c r="E55" s="4">
        <f>AVERAGE('2013-2014 Ave n&gt;5'!F55,'2014-2015 Ave n&gt;5'!F55,'2015-2016 Ave n&gt;5'!F55)</f>
        <v>8</v>
      </c>
      <c r="F55" s="4">
        <f>AVERAGE('2013-2014 Ave n&gt;5'!G55,'2014-2015 Ave n&gt;5'!G55,'2015-2016 Ave n&gt;5'!G55)</f>
        <v>148.86666666666665</v>
      </c>
      <c r="G55" s="4">
        <f>AVERAGE('2013-2014 Ave n&gt;5'!H55,'2014-2015 Ave n&gt;5'!H55,'2015-2016 Ave n&gt;5'!H55)</f>
        <v>163.06666666666666</v>
      </c>
      <c r="H55" s="4">
        <f>AVERAGE('2013-2014 Ave n&gt;5'!I55,'2014-2015 Ave n&gt;5'!I55,'2015-2016 Ave n&gt;5'!I55)</f>
        <v>4.6500000000000004</v>
      </c>
      <c r="I55" s="5">
        <f>STDEV('2013-2014 Ave n&gt;5'!G55,'2014-2015 Ave n&gt;5'!G55,'2015-2016 Ave n&gt;5'!G55)</f>
        <v>3.4034296427770228</v>
      </c>
      <c r="J55" s="5">
        <f>STDEV('2013-2014 Ave n&gt;5'!H55,'2014-2015 Ave n&gt;5'!H55,'2015-2016 Ave n&gt;5'!H55)</f>
        <v>1.9399312702601992</v>
      </c>
      <c r="K55" s="5">
        <f>STDEV('2013-2014 Ave n&gt;5'!I55,'2014-2015 Ave n&gt;5'!I55,'2015-2016 Ave n&gt;5'!I55)</f>
        <v>0.35355339059327379</v>
      </c>
    </row>
    <row r="56" spans="1:11" x14ac:dyDescent="0.45">
      <c r="A56" t="s">
        <v>40</v>
      </c>
      <c r="B56" t="s">
        <v>44</v>
      </c>
      <c r="C56" t="s">
        <v>2</v>
      </c>
      <c r="D56" s="4">
        <f>AVERAGE('2013-2014 Ave n&gt;5'!E56,'2014-2015 Ave n&gt;5'!E56,'2015-2016 Ave n&gt;5'!E56)</f>
        <v>8</v>
      </c>
      <c r="E56" s="4">
        <f>AVERAGE('2013-2014 Ave n&gt;5'!F56,'2014-2015 Ave n&gt;5'!F56,'2015-2016 Ave n&gt;5'!F56)</f>
        <v>7.333333333333333</v>
      </c>
      <c r="F56" s="4">
        <f>AVERAGE('2013-2014 Ave n&gt;5'!G56,'2014-2015 Ave n&gt;5'!G56,'2015-2016 Ave n&gt;5'!G56)</f>
        <v>150.26666666666665</v>
      </c>
      <c r="G56" s="4">
        <f>AVERAGE('2013-2014 Ave n&gt;5'!H56,'2014-2015 Ave n&gt;5'!H56,'2015-2016 Ave n&gt;5'!H56)</f>
        <v>159.99999999999997</v>
      </c>
      <c r="H56" s="4">
        <f>AVERAGE('2013-2014 Ave n&gt;5'!I56,'2014-2015 Ave n&gt;5'!I56,'2015-2016 Ave n&gt;5'!I56)</f>
        <v>4.3999999999999995</v>
      </c>
      <c r="I56" s="5">
        <f>STDEV('2013-2014 Ave n&gt;5'!G56,'2014-2015 Ave n&gt;5'!G56,'2015-2016 Ave n&gt;5'!G56)</f>
        <v>3.0105370506494809</v>
      </c>
      <c r="J56" s="5">
        <f>STDEV('2013-2014 Ave n&gt;5'!H56,'2014-2015 Ave n&gt;5'!H56,'2015-2016 Ave n&gt;5'!H56)</f>
        <v>3.0116440692751216</v>
      </c>
      <c r="K56" s="5">
        <f>STDEV('2013-2014 Ave n&gt;5'!I56,'2014-2015 Ave n&gt;5'!I56,'2015-2016 Ave n&gt;5'!I56)</f>
        <v>0.10000000000000009</v>
      </c>
    </row>
    <row r="57" spans="1:11" x14ac:dyDescent="0.45">
      <c r="A57" t="s">
        <v>40</v>
      </c>
      <c r="B57" t="s">
        <v>45</v>
      </c>
      <c r="C57" t="s">
        <v>2</v>
      </c>
      <c r="D57" s="4">
        <f>AVERAGE('2013-2014 Ave n&gt;5'!E57,'2014-2015 Ave n&gt;5'!E57,'2015-2016 Ave n&gt;5'!E57)</f>
        <v>8.3333333333333339</v>
      </c>
      <c r="E57" s="4">
        <f>AVERAGE('2013-2014 Ave n&gt;5'!F57,'2014-2015 Ave n&gt;5'!F57,'2015-2016 Ave n&gt;5'!F57)</f>
        <v>8</v>
      </c>
      <c r="F57" s="4">
        <f>AVERAGE('2013-2014 Ave n&gt;5'!G57,'2014-2015 Ave n&gt;5'!G57,'2015-2016 Ave n&gt;5'!G57)</f>
        <v>148.56666666666669</v>
      </c>
      <c r="G57" s="4">
        <f>AVERAGE('2013-2014 Ave n&gt;5'!H57,'2014-2015 Ave n&gt;5'!H57,'2015-2016 Ave n&gt;5'!H57)</f>
        <v>160.5</v>
      </c>
      <c r="H57" s="4">
        <f>AVERAGE('2013-2014 Ave n&gt;5'!I57,'2014-2015 Ave n&gt;5'!I57,'2015-2016 Ave n&gt;5'!I57)</f>
        <v>4.3499999999999996</v>
      </c>
      <c r="I57" s="5">
        <f>STDEV('2013-2014 Ave n&gt;5'!G57,'2014-2015 Ave n&gt;5'!G57,'2015-2016 Ave n&gt;5'!G57)</f>
        <v>1.5695009822658041</v>
      </c>
      <c r="J57" s="5">
        <f>STDEV('2013-2014 Ave n&gt;5'!H57,'2014-2015 Ave n&gt;5'!H57,'2015-2016 Ave n&gt;5'!H57)</f>
        <v>1.2767145334803724</v>
      </c>
      <c r="K57" s="5">
        <f>STDEV('2013-2014 Ave n&gt;5'!I57,'2014-2015 Ave n&gt;5'!I57,'2015-2016 Ave n&gt;5'!I57)</f>
        <v>7.0710678118655126E-2</v>
      </c>
    </row>
    <row r="58" spans="1:11" x14ac:dyDescent="0.45">
      <c r="A58" t="s">
        <v>40</v>
      </c>
      <c r="B58" t="s">
        <v>45</v>
      </c>
      <c r="C58" t="s">
        <v>4</v>
      </c>
      <c r="D58" s="4">
        <f>AVERAGE('2013-2014 Ave n&gt;5'!E58,'2014-2015 Ave n&gt;5'!E58,'2015-2016 Ave n&gt;5'!E58)</f>
        <v>2</v>
      </c>
      <c r="E58" s="4">
        <f>AVERAGE('2013-2014 Ave n&gt;5'!F58,'2014-2015 Ave n&gt;5'!F58,'2015-2016 Ave n&gt;5'!F58)</f>
        <v>2</v>
      </c>
      <c r="F58" s="4"/>
      <c r="G58" s="4"/>
      <c r="H58" s="4"/>
      <c r="I58" s="5"/>
      <c r="J58" s="5"/>
      <c r="K58" s="5"/>
    </row>
    <row r="59" spans="1:11" x14ac:dyDescent="0.45">
      <c r="A59" t="s">
        <v>40</v>
      </c>
      <c r="B59" t="s">
        <v>46</v>
      </c>
      <c r="C59" t="s">
        <v>2</v>
      </c>
      <c r="D59" s="4">
        <f>AVERAGE('2013-2014 Ave n&gt;5'!E59,'2014-2015 Ave n&gt;5'!E59,'2015-2016 Ave n&gt;5'!E59)</f>
        <v>12</v>
      </c>
      <c r="E59" s="4">
        <f>AVERAGE('2013-2014 Ave n&gt;5'!F59,'2014-2015 Ave n&gt;5'!F59,'2015-2016 Ave n&gt;5'!F59)</f>
        <v>0</v>
      </c>
      <c r="F59" s="4"/>
      <c r="G59" s="4"/>
      <c r="H59" s="4"/>
      <c r="I59" s="5"/>
      <c r="J59" s="5"/>
      <c r="K59" s="5"/>
    </row>
    <row r="60" spans="1:11" x14ac:dyDescent="0.45">
      <c r="A60" t="s">
        <v>40</v>
      </c>
      <c r="B60" t="s">
        <v>47</v>
      </c>
      <c r="C60" t="s">
        <v>2</v>
      </c>
      <c r="D60" s="4">
        <f>AVERAGE('2013-2014 Ave n&gt;5'!E60,'2014-2015 Ave n&gt;5'!E60,'2015-2016 Ave n&gt;5'!E60)</f>
        <v>12.666666666666666</v>
      </c>
      <c r="E60" s="4">
        <f>AVERAGE('2013-2014 Ave n&gt;5'!F60,'2014-2015 Ave n&gt;5'!F60,'2015-2016 Ave n&gt;5'!F60)</f>
        <v>9</v>
      </c>
      <c r="F60" s="4">
        <f>AVERAGE('2013-2014 Ave n&gt;5'!G60,'2014-2015 Ave n&gt;5'!G60,'2015-2016 Ave n&gt;5'!G60)</f>
        <v>150.66666666666669</v>
      </c>
      <c r="G60" s="4">
        <f>AVERAGE('2013-2014 Ave n&gt;5'!H60,'2014-2015 Ave n&gt;5'!H60,'2015-2016 Ave n&gt;5'!H60)</f>
        <v>155.20000000000002</v>
      </c>
      <c r="H60" s="4">
        <f>AVERAGE('2013-2014 Ave n&gt;5'!I60,'2014-2015 Ave n&gt;5'!I60,'2015-2016 Ave n&gt;5'!I60)</f>
        <v>3.9</v>
      </c>
      <c r="I60" s="5">
        <f>STDEV('2013-2014 Ave n&gt;5'!G60,'2014-2015 Ave n&gt;5'!G60,'2015-2016 Ave n&gt;5'!G60)</f>
        <v>1.0016652800877834</v>
      </c>
      <c r="J60" s="5">
        <f>STDEV('2013-2014 Ave n&gt;5'!H60,'2014-2015 Ave n&gt;5'!H60,'2015-2016 Ave n&gt;5'!H60)</f>
        <v>2.4758836806279829</v>
      </c>
      <c r="K60" s="5">
        <f>STDEV('2013-2014 Ave n&gt;5'!I60,'2014-2015 Ave n&gt;5'!I60,'2015-2016 Ave n&gt;5'!I60)</f>
        <v>0.52915026221291916</v>
      </c>
    </row>
    <row r="61" spans="1:11" x14ac:dyDescent="0.45">
      <c r="A61" t="s">
        <v>40</v>
      </c>
      <c r="B61" t="s">
        <v>47</v>
      </c>
      <c r="C61" t="s">
        <v>4</v>
      </c>
      <c r="D61" s="4">
        <f>AVERAGE('2013-2014 Ave n&gt;5'!E61,'2014-2015 Ave n&gt;5'!E61,'2015-2016 Ave n&gt;5'!E61)</f>
        <v>1.5</v>
      </c>
      <c r="E61" s="4">
        <f>AVERAGE('2013-2014 Ave n&gt;5'!F61,'2014-2015 Ave n&gt;5'!F61,'2015-2016 Ave n&gt;5'!F61)</f>
        <v>0.5</v>
      </c>
      <c r="F61" s="4"/>
      <c r="G61" s="4"/>
      <c r="H61" s="4"/>
      <c r="I61" s="5"/>
      <c r="J61" s="5"/>
      <c r="K61" s="5"/>
    </row>
    <row r="62" spans="1:11" x14ac:dyDescent="0.45">
      <c r="A62" t="s">
        <v>40</v>
      </c>
      <c r="B62" t="s">
        <v>48</v>
      </c>
      <c r="C62" t="s">
        <v>2</v>
      </c>
      <c r="D62" s="4">
        <f>AVERAGE('2013-2014 Ave n&gt;5'!E62,'2014-2015 Ave n&gt;5'!E62,'2015-2016 Ave n&gt;5'!E62)</f>
        <v>2</v>
      </c>
      <c r="E62" s="4">
        <f>AVERAGE('2013-2014 Ave n&gt;5'!F62,'2014-2015 Ave n&gt;5'!F62,'2015-2016 Ave n&gt;5'!F62)</f>
        <v>1.6666666666666667</v>
      </c>
      <c r="F62" s="4"/>
      <c r="G62" s="4"/>
      <c r="H62" s="4"/>
      <c r="I62" s="5"/>
      <c r="J62" s="5"/>
      <c r="K62" s="5"/>
    </row>
    <row r="63" spans="1:11" x14ac:dyDescent="0.45">
      <c r="A63" t="s">
        <v>40</v>
      </c>
      <c r="B63" t="s">
        <v>49</v>
      </c>
      <c r="C63" t="s">
        <v>2</v>
      </c>
      <c r="D63" s="4">
        <f>AVERAGE('2013-2014 Ave n&gt;5'!E63,'2014-2015 Ave n&gt;5'!E63,'2015-2016 Ave n&gt;5'!E63)</f>
        <v>3.6666666666666665</v>
      </c>
      <c r="E63" s="4">
        <f>AVERAGE('2013-2014 Ave n&gt;5'!F63,'2014-2015 Ave n&gt;5'!F63,'2015-2016 Ave n&gt;5'!F63)</f>
        <v>3.6666666666666665</v>
      </c>
      <c r="F63" s="4">
        <f>AVERAGE('2013-2014 Ave n&gt;5'!G63,'2014-2015 Ave n&gt;5'!G63,'2015-2016 Ave n&gt;5'!G63)</f>
        <v>157</v>
      </c>
      <c r="G63" s="4">
        <f>AVERAGE('2013-2014 Ave n&gt;5'!H63,'2014-2015 Ave n&gt;5'!H63,'2015-2016 Ave n&gt;5'!H63)</f>
        <v>160.4</v>
      </c>
      <c r="H63" s="4">
        <f>AVERAGE('2013-2014 Ave n&gt;5'!I63,'2014-2015 Ave n&gt;5'!I63,'2015-2016 Ave n&gt;5'!I63)</f>
        <v>5</v>
      </c>
      <c r="I63" s="5"/>
      <c r="J63" s="5"/>
      <c r="K63" s="5"/>
    </row>
    <row r="64" spans="1:11" x14ac:dyDescent="0.45">
      <c r="A64" t="s">
        <v>40</v>
      </c>
      <c r="B64" t="s">
        <v>49</v>
      </c>
      <c r="C64" t="s">
        <v>4</v>
      </c>
      <c r="D64" s="4">
        <f>AVERAGE('2013-2014 Ave n&gt;5'!E64,'2014-2015 Ave n&gt;5'!E64,'2015-2016 Ave n&gt;5'!E64)</f>
        <v>1.5</v>
      </c>
      <c r="E64" s="4">
        <f>AVERAGE('2013-2014 Ave n&gt;5'!F64,'2014-2015 Ave n&gt;5'!F64,'2015-2016 Ave n&gt;5'!F64)</f>
        <v>1.5</v>
      </c>
      <c r="F64" s="4"/>
      <c r="G64" s="4"/>
      <c r="H64" s="4"/>
      <c r="I64" s="5"/>
      <c r="J64" s="5"/>
      <c r="K64" s="5"/>
    </row>
    <row r="65" spans="1:11" x14ac:dyDescent="0.45">
      <c r="A65" t="s">
        <v>40</v>
      </c>
      <c r="B65" t="s">
        <v>50</v>
      </c>
      <c r="C65" t="s">
        <v>2</v>
      </c>
      <c r="D65" s="4">
        <f>AVERAGE('2013-2014 Ave n&gt;5'!E65,'2014-2015 Ave n&gt;5'!E65,'2015-2016 Ave n&gt;5'!E65)</f>
        <v>1.5</v>
      </c>
      <c r="E65" s="4">
        <f>AVERAGE('2013-2014 Ave n&gt;5'!F65,'2014-2015 Ave n&gt;5'!F65,'2015-2016 Ave n&gt;5'!F65)</f>
        <v>1.5</v>
      </c>
      <c r="F65" s="4"/>
      <c r="G65" s="4"/>
      <c r="H65" s="4"/>
      <c r="I65" s="5"/>
      <c r="J65" s="5"/>
      <c r="K65" s="5"/>
    </row>
    <row r="66" spans="1:11" x14ac:dyDescent="0.45">
      <c r="A66" t="s">
        <v>40</v>
      </c>
      <c r="B66" t="s">
        <v>50</v>
      </c>
      <c r="C66" t="s">
        <v>4</v>
      </c>
      <c r="D66" s="4">
        <f>AVERAGE('2013-2014 Ave n&gt;5'!E66,'2014-2015 Ave n&gt;5'!E66,'2015-2016 Ave n&gt;5'!E66)</f>
        <v>2</v>
      </c>
      <c r="E66" s="4">
        <f>AVERAGE('2013-2014 Ave n&gt;5'!F66,'2014-2015 Ave n&gt;5'!F66,'2015-2016 Ave n&gt;5'!F66)</f>
        <v>2</v>
      </c>
      <c r="F66" s="4"/>
      <c r="G66" s="4"/>
      <c r="H66" s="4"/>
      <c r="I66" s="5"/>
      <c r="J66" s="5"/>
      <c r="K66" s="5"/>
    </row>
    <row r="67" spans="1:11" x14ac:dyDescent="0.45">
      <c r="A67" t="s">
        <v>51</v>
      </c>
      <c r="B67" t="s">
        <v>51</v>
      </c>
      <c r="C67" t="s">
        <v>2</v>
      </c>
      <c r="D67" s="4">
        <f>AVERAGE('2013-2014 Ave n&gt;5'!E67,'2014-2015 Ave n&gt;5'!E67,'2015-2016 Ave n&gt;5'!E67)</f>
        <v>2</v>
      </c>
      <c r="E67" s="4">
        <f>AVERAGE('2013-2014 Ave n&gt;5'!F67,'2014-2015 Ave n&gt;5'!F67,'2015-2016 Ave n&gt;5'!F67)</f>
        <v>0</v>
      </c>
      <c r="F67" s="4"/>
      <c r="G67" s="4"/>
      <c r="H67" s="4"/>
      <c r="I67" s="5"/>
      <c r="J67" s="5"/>
      <c r="K67" s="5"/>
    </row>
    <row r="68" spans="1:11" x14ac:dyDescent="0.45">
      <c r="A68" t="s">
        <v>51</v>
      </c>
      <c r="B68" t="s">
        <v>51</v>
      </c>
      <c r="C68" t="s">
        <v>4</v>
      </c>
      <c r="D68" s="4">
        <f>AVERAGE('2013-2014 Ave n&gt;5'!E68,'2014-2015 Ave n&gt;5'!E68,'2015-2016 Ave n&gt;5'!E68)</f>
        <v>122.66666666666667</v>
      </c>
      <c r="E68" s="4">
        <f>AVERAGE('2013-2014 Ave n&gt;5'!F68,'2014-2015 Ave n&gt;5'!F68,'2015-2016 Ave n&gt;5'!F68)</f>
        <v>2.6666666666666665</v>
      </c>
      <c r="F68" s="4"/>
      <c r="G68" s="4"/>
      <c r="H68" s="4"/>
      <c r="I68" s="5"/>
      <c r="J68" s="5"/>
      <c r="K68" s="5"/>
    </row>
    <row r="69" spans="1:11" x14ac:dyDescent="0.45">
      <c r="A69" t="s">
        <v>51</v>
      </c>
      <c r="B69" t="s">
        <v>51</v>
      </c>
      <c r="C69" t="s">
        <v>52</v>
      </c>
      <c r="D69" s="4">
        <f>AVERAGE('2013-2014 Ave n&gt;5'!E69,'2014-2015 Ave n&gt;5'!E69,'2015-2016 Ave n&gt;5'!E69)</f>
        <v>9.6666666666666661</v>
      </c>
      <c r="E69" s="4">
        <f>AVERAGE('2013-2014 Ave n&gt;5'!F69,'2014-2015 Ave n&gt;5'!F69,'2015-2016 Ave n&gt;5'!F69)</f>
        <v>0</v>
      </c>
      <c r="F69" s="4"/>
      <c r="G69" s="4"/>
      <c r="H69" s="4"/>
      <c r="I69" s="5"/>
      <c r="J69" s="5"/>
      <c r="K69" s="5"/>
    </row>
    <row r="70" spans="1:11" x14ac:dyDescent="0.45">
      <c r="A70" t="s">
        <v>53</v>
      </c>
      <c r="B70" t="s">
        <v>54</v>
      </c>
      <c r="C70" t="s">
        <v>4</v>
      </c>
      <c r="D70" s="4">
        <f>AVERAGE('2013-2014 Ave n&gt;5'!E70,'2014-2015 Ave n&gt;5'!E70,'2015-2016 Ave n&gt;5'!E70)</f>
        <v>3</v>
      </c>
      <c r="E70" s="4">
        <f>AVERAGE('2013-2014 Ave n&gt;5'!F70,'2014-2015 Ave n&gt;5'!F70,'2015-2016 Ave n&gt;5'!F70)</f>
        <v>0</v>
      </c>
      <c r="F70" s="4"/>
      <c r="G70" s="4"/>
      <c r="H70" s="4"/>
      <c r="I70" s="5"/>
      <c r="J70" s="5"/>
      <c r="K70" s="5"/>
    </row>
    <row r="71" spans="1:11" x14ac:dyDescent="0.45">
      <c r="A71" t="s">
        <v>53</v>
      </c>
      <c r="B71" t="s">
        <v>55</v>
      </c>
      <c r="C71" t="s">
        <v>2</v>
      </c>
      <c r="D71" s="4">
        <f>AVERAGE('2013-2014 Ave n&gt;5'!E71,'2014-2015 Ave n&gt;5'!E71,'2015-2016 Ave n&gt;5'!E71)</f>
        <v>100</v>
      </c>
      <c r="E71" s="4">
        <f>AVERAGE('2013-2014 Ave n&gt;5'!F71,'2014-2015 Ave n&gt;5'!F71,'2015-2016 Ave n&gt;5'!F71)</f>
        <v>45</v>
      </c>
      <c r="F71" s="4">
        <f>AVERAGE('2013-2014 Ave n&gt;5'!G71,'2014-2015 Ave n&gt;5'!G71,'2015-2016 Ave n&gt;5'!G71)</f>
        <v>152.03333333333333</v>
      </c>
      <c r="G71" s="4">
        <f>AVERAGE('2013-2014 Ave n&gt;5'!H71,'2014-2015 Ave n&gt;5'!H71,'2015-2016 Ave n&gt;5'!H71)</f>
        <v>155.03333333333333</v>
      </c>
      <c r="H71" s="4">
        <f>AVERAGE('2013-2014 Ave n&gt;5'!I71,'2014-2015 Ave n&gt;5'!I71,'2015-2016 Ave n&gt;5'!I71)</f>
        <v>4.0333333333333332</v>
      </c>
      <c r="I71" s="5">
        <f>STDEV('2013-2014 Ave n&gt;5'!G71,'2014-2015 Ave n&gt;5'!G71,'2015-2016 Ave n&gt;5'!G71)</f>
        <v>0.66583281184795062</v>
      </c>
      <c r="J71" s="5">
        <f>STDEV('2013-2014 Ave n&gt;5'!H71,'2014-2015 Ave n&gt;5'!H71,'2015-2016 Ave n&gt;5'!H71)</f>
        <v>0.70237691685683767</v>
      </c>
      <c r="K71" s="5">
        <f>STDEV('2013-2014 Ave n&gt;5'!I71,'2014-2015 Ave n&gt;5'!I71,'2015-2016 Ave n&gt;5'!I71)</f>
        <v>0.1527525231651948</v>
      </c>
    </row>
    <row r="72" spans="1:11" x14ac:dyDescent="0.45">
      <c r="A72" t="s">
        <v>53</v>
      </c>
      <c r="B72" t="s">
        <v>55</v>
      </c>
      <c r="C72" t="s">
        <v>4</v>
      </c>
      <c r="D72" s="4">
        <f>AVERAGE('2013-2014 Ave n&gt;5'!E72,'2014-2015 Ave n&gt;5'!E72,'2015-2016 Ave n&gt;5'!E72)</f>
        <v>3</v>
      </c>
      <c r="E72" s="4">
        <f>AVERAGE('2013-2014 Ave n&gt;5'!F72,'2014-2015 Ave n&gt;5'!F72,'2015-2016 Ave n&gt;5'!F72)</f>
        <v>3</v>
      </c>
      <c r="F72" s="4">
        <f>AVERAGE('2013-2014 Ave n&gt;5'!G72,'2014-2015 Ave n&gt;5'!G72,'2015-2016 Ave n&gt;5'!G72)</f>
        <v>149.19999999999999</v>
      </c>
      <c r="G72" s="4">
        <f>AVERAGE('2013-2014 Ave n&gt;5'!H72,'2014-2015 Ave n&gt;5'!H72,'2015-2016 Ave n&gt;5'!H72)</f>
        <v>154.69999999999999</v>
      </c>
      <c r="H72" s="4">
        <f>AVERAGE('2013-2014 Ave n&gt;5'!I72,'2014-2015 Ave n&gt;5'!I72,'2015-2016 Ave n&gt;5'!I72)</f>
        <v>4</v>
      </c>
      <c r="I72" s="5"/>
      <c r="J72" s="5"/>
      <c r="K72" s="5"/>
    </row>
    <row r="73" spans="1:11" x14ac:dyDescent="0.45">
      <c r="A73" t="s">
        <v>53</v>
      </c>
      <c r="B73" t="s">
        <v>56</v>
      </c>
      <c r="C73" t="s">
        <v>2</v>
      </c>
      <c r="D73" s="4">
        <f>AVERAGE('2013-2014 Ave n&gt;5'!E73,'2014-2015 Ave n&gt;5'!E73,'2015-2016 Ave n&gt;5'!E73)</f>
        <v>7</v>
      </c>
      <c r="E73" s="4">
        <f>AVERAGE('2013-2014 Ave n&gt;5'!F73,'2014-2015 Ave n&gt;5'!F73,'2015-2016 Ave n&gt;5'!F73)</f>
        <v>5.333333333333333</v>
      </c>
      <c r="F73" s="4">
        <f>AVERAGE('2013-2014 Ave n&gt;5'!G73,'2014-2015 Ave n&gt;5'!G73,'2015-2016 Ave n&gt;5'!G73)</f>
        <v>155</v>
      </c>
      <c r="G73" s="4">
        <f>AVERAGE('2013-2014 Ave n&gt;5'!H73,'2014-2015 Ave n&gt;5'!H73,'2015-2016 Ave n&gt;5'!H73)</f>
        <v>158.35</v>
      </c>
      <c r="H73" s="4">
        <f>AVERAGE('2013-2014 Ave n&gt;5'!I73,'2014-2015 Ave n&gt;5'!I73,'2015-2016 Ave n&gt;5'!I73)</f>
        <v>4.4000000000000004</v>
      </c>
      <c r="I73" s="5">
        <f>STDEV('2013-2014 Ave n&gt;5'!G73,'2014-2015 Ave n&gt;5'!G73,'2015-2016 Ave n&gt;5'!G73)</f>
        <v>0.98994949366115048</v>
      </c>
      <c r="J73" s="5">
        <f>STDEV('2013-2014 Ave n&gt;5'!H73,'2014-2015 Ave n&gt;5'!H73,'2015-2016 Ave n&gt;5'!H73)</f>
        <v>1.2020815280171229</v>
      </c>
      <c r="K73" s="5">
        <f>STDEV('2013-2014 Ave n&gt;5'!I73,'2014-2015 Ave n&gt;5'!I73,'2015-2016 Ave n&gt;5'!I73)</f>
        <v>0.14142135623730964</v>
      </c>
    </row>
    <row r="74" spans="1:11" x14ac:dyDescent="0.45">
      <c r="A74" t="s">
        <v>53</v>
      </c>
      <c r="B74" t="s">
        <v>56</v>
      </c>
      <c r="C74" t="s">
        <v>4</v>
      </c>
      <c r="D74" s="4">
        <f>AVERAGE('2013-2014 Ave n&gt;5'!E74,'2014-2015 Ave n&gt;5'!E74,'2015-2016 Ave n&gt;5'!E74)</f>
        <v>1.5</v>
      </c>
      <c r="E74" s="4">
        <f>AVERAGE('2013-2014 Ave n&gt;5'!F74,'2014-2015 Ave n&gt;5'!F74,'2015-2016 Ave n&gt;5'!F74)</f>
        <v>0</v>
      </c>
      <c r="F74" s="4"/>
      <c r="G74" s="4"/>
      <c r="H74" s="4"/>
      <c r="I74" s="5"/>
      <c r="J74" s="5"/>
      <c r="K74" s="5"/>
    </row>
    <row r="75" spans="1:11" x14ac:dyDescent="0.45">
      <c r="A75" t="s">
        <v>53</v>
      </c>
      <c r="B75" t="s">
        <v>57</v>
      </c>
      <c r="C75" t="s">
        <v>2</v>
      </c>
      <c r="D75" s="4">
        <f>AVERAGE('2013-2014 Ave n&gt;5'!E75,'2014-2015 Ave n&gt;5'!E75,'2015-2016 Ave n&gt;5'!E75)</f>
        <v>8.3333333333333339</v>
      </c>
      <c r="E75" s="4">
        <f>AVERAGE('2013-2014 Ave n&gt;5'!F75,'2014-2015 Ave n&gt;5'!F75,'2015-2016 Ave n&gt;5'!F75)</f>
        <v>3.3333333333333335</v>
      </c>
      <c r="F75" s="4">
        <f>AVERAGE('2013-2014 Ave n&gt;5'!G75,'2014-2015 Ave n&gt;5'!G75,'2015-2016 Ave n&gt;5'!G75)</f>
        <v>156</v>
      </c>
      <c r="G75" s="4">
        <f>AVERAGE('2013-2014 Ave n&gt;5'!H75,'2014-2015 Ave n&gt;5'!H75,'2015-2016 Ave n&gt;5'!H75)</f>
        <v>156.1</v>
      </c>
      <c r="H75" s="4">
        <f>AVERAGE('2013-2014 Ave n&gt;5'!I75,'2014-2015 Ave n&gt;5'!I75,'2015-2016 Ave n&gt;5'!I75)</f>
        <v>4</v>
      </c>
      <c r="I75" s="5"/>
      <c r="J75" s="5"/>
      <c r="K75" s="5"/>
    </row>
    <row r="76" spans="1:11" x14ac:dyDescent="0.45">
      <c r="A76" t="s">
        <v>53</v>
      </c>
      <c r="B76" t="s">
        <v>57</v>
      </c>
      <c r="C76" t="s">
        <v>4</v>
      </c>
      <c r="D76" s="4">
        <f>AVERAGE('2013-2014 Ave n&gt;5'!E76,'2014-2015 Ave n&gt;5'!E76,'2015-2016 Ave n&gt;5'!E76)</f>
        <v>4</v>
      </c>
      <c r="E76" s="4">
        <f>AVERAGE('2013-2014 Ave n&gt;5'!F76,'2014-2015 Ave n&gt;5'!F76,'2015-2016 Ave n&gt;5'!F76)</f>
        <v>3.3333333333333335</v>
      </c>
      <c r="F76" s="4">
        <f>AVERAGE('2013-2014 Ave n&gt;5'!G76,'2014-2015 Ave n&gt;5'!G76,'2015-2016 Ave n&gt;5'!G76)</f>
        <v>160.6</v>
      </c>
      <c r="G76" s="4">
        <f>AVERAGE('2013-2014 Ave n&gt;5'!H76,'2014-2015 Ave n&gt;5'!H76,'2015-2016 Ave n&gt;5'!H76)</f>
        <v>159</v>
      </c>
      <c r="H76" s="4"/>
      <c r="I76" s="5"/>
      <c r="J76" s="5"/>
      <c r="K76" s="5"/>
    </row>
    <row r="77" spans="1:11" x14ac:dyDescent="0.45">
      <c r="A77" t="s">
        <v>53</v>
      </c>
      <c r="B77" t="s">
        <v>58</v>
      </c>
      <c r="C77" t="s">
        <v>2</v>
      </c>
      <c r="D77" s="4">
        <f>AVERAGE('2013-2014 Ave n&gt;5'!E77,'2014-2015 Ave n&gt;5'!E77,'2015-2016 Ave n&gt;5'!E77)</f>
        <v>6</v>
      </c>
      <c r="E77" s="4">
        <f>AVERAGE('2013-2014 Ave n&gt;5'!F77,'2014-2015 Ave n&gt;5'!F77,'2015-2016 Ave n&gt;5'!F77)</f>
        <v>0</v>
      </c>
      <c r="F77" s="4"/>
      <c r="G77" s="4"/>
      <c r="H77" s="4"/>
      <c r="I77" s="5"/>
      <c r="J77" s="5"/>
      <c r="K77" s="5"/>
    </row>
    <row r="78" spans="1:11" x14ac:dyDescent="0.45">
      <c r="A78" t="s">
        <v>53</v>
      </c>
      <c r="B78" t="s">
        <v>59</v>
      </c>
      <c r="C78" t="s">
        <v>4</v>
      </c>
      <c r="D78" s="4">
        <f>AVERAGE('2013-2014 Ave n&gt;5'!E78,'2014-2015 Ave n&gt;5'!E78,'2015-2016 Ave n&gt;5'!E78)</f>
        <v>108.66666666666667</v>
      </c>
      <c r="E78" s="4">
        <f>AVERAGE('2013-2014 Ave n&gt;5'!F78,'2014-2015 Ave n&gt;5'!F78,'2015-2016 Ave n&gt;5'!F78)</f>
        <v>3.6666666666666665</v>
      </c>
      <c r="F78" s="4">
        <f>AVERAGE('2013-2014 Ave n&gt;5'!G78,'2014-2015 Ave n&gt;5'!G78,'2015-2016 Ave n&gt;5'!G78)</f>
        <v>157</v>
      </c>
      <c r="G78" s="4">
        <f>AVERAGE('2013-2014 Ave n&gt;5'!H78,'2014-2015 Ave n&gt;5'!H78,'2015-2016 Ave n&gt;5'!H78)</f>
        <v>159</v>
      </c>
      <c r="H78" s="4">
        <f>AVERAGE('2013-2014 Ave n&gt;5'!I78,'2014-2015 Ave n&gt;5'!I78,'2015-2016 Ave n&gt;5'!I78)</f>
        <v>4.4000000000000004</v>
      </c>
      <c r="I78" s="5"/>
      <c r="J78" s="5"/>
      <c r="K78" s="5"/>
    </row>
    <row r="79" spans="1:11" x14ac:dyDescent="0.45">
      <c r="A79" t="s">
        <v>53</v>
      </c>
      <c r="B79" t="s">
        <v>60</v>
      </c>
      <c r="C79" t="s">
        <v>2</v>
      </c>
      <c r="D79" s="4">
        <f>AVERAGE('2013-2014 Ave n&gt;5'!E79,'2014-2015 Ave n&gt;5'!E79,'2015-2016 Ave n&gt;5'!E79)</f>
        <v>16.333333333333332</v>
      </c>
      <c r="E79" s="4">
        <f>AVERAGE('2013-2014 Ave n&gt;5'!F79,'2014-2015 Ave n&gt;5'!F79,'2015-2016 Ave n&gt;5'!F79)</f>
        <v>0</v>
      </c>
      <c r="F79" s="4"/>
      <c r="G79" s="4"/>
      <c r="H79" s="4"/>
      <c r="I79" s="5"/>
      <c r="J79" s="5"/>
      <c r="K79" s="5"/>
    </row>
    <row r="80" spans="1:11" x14ac:dyDescent="0.45">
      <c r="A80" t="s">
        <v>53</v>
      </c>
      <c r="B80" t="s">
        <v>60</v>
      </c>
      <c r="C80" t="s">
        <v>4</v>
      </c>
      <c r="D80" s="4">
        <f>AVERAGE('2013-2014 Ave n&gt;5'!E80,'2014-2015 Ave n&gt;5'!E80,'2015-2016 Ave n&gt;5'!E80)</f>
        <v>26.666666666666668</v>
      </c>
      <c r="E80" s="4">
        <f>AVERAGE('2013-2014 Ave n&gt;5'!F80,'2014-2015 Ave n&gt;5'!F80,'2015-2016 Ave n&gt;5'!F80)</f>
        <v>26.333333333333332</v>
      </c>
      <c r="F80" s="4">
        <f>AVERAGE('2013-2014 Ave n&gt;5'!G80,'2014-2015 Ave n&gt;5'!G80,'2015-2016 Ave n&gt;5'!G80)</f>
        <v>156.96666666666667</v>
      </c>
      <c r="G80" s="4">
        <f>AVERAGE('2013-2014 Ave n&gt;5'!H80,'2014-2015 Ave n&gt;5'!H80,'2015-2016 Ave n&gt;5'!H80)</f>
        <v>157.86666666666667</v>
      </c>
      <c r="H80" s="4">
        <f>AVERAGE('2013-2014 Ave n&gt;5'!I80,'2014-2015 Ave n&gt;5'!I80,'2015-2016 Ave n&gt;5'!I80)</f>
        <v>4.1000000000000005</v>
      </c>
      <c r="I80" s="5">
        <f>STDEV('2013-2014 Ave n&gt;5'!G80,'2014-2015 Ave n&gt;5'!G80,'2015-2016 Ave n&gt;5'!G80)</f>
        <v>1.3203534880225565</v>
      </c>
      <c r="J80" s="5">
        <f>STDEV('2013-2014 Ave n&gt;5'!H80,'2014-2015 Ave n&gt;5'!H80,'2015-2016 Ave n&gt;5'!H80)</f>
        <v>1.9502136635080065</v>
      </c>
      <c r="K80" s="5">
        <f>STDEV('2013-2014 Ave n&gt;5'!I80,'2014-2015 Ave n&gt;5'!I80,'2015-2016 Ave n&gt;5'!I80)</f>
        <v>0.10000000000000009</v>
      </c>
    </row>
    <row r="81" spans="1:11" x14ac:dyDescent="0.45">
      <c r="A81" t="s">
        <v>53</v>
      </c>
      <c r="B81" t="s">
        <v>61</v>
      </c>
      <c r="C81" t="s">
        <v>4</v>
      </c>
      <c r="D81" s="4">
        <f>AVERAGE('2013-2014 Ave n&gt;5'!E81,'2014-2015 Ave n&gt;5'!E81,'2015-2016 Ave n&gt;5'!E81)</f>
        <v>8.3333333333333339</v>
      </c>
      <c r="E81" s="4">
        <f>AVERAGE('2013-2014 Ave n&gt;5'!F81,'2014-2015 Ave n&gt;5'!F81,'2015-2016 Ave n&gt;5'!F81)</f>
        <v>7</v>
      </c>
      <c r="F81" s="4">
        <f>AVERAGE('2013-2014 Ave n&gt;5'!G81,'2014-2015 Ave n&gt;5'!G81,'2015-2016 Ave n&gt;5'!G81)</f>
        <v>155.5</v>
      </c>
      <c r="G81" s="4">
        <f>AVERAGE('2013-2014 Ave n&gt;5'!H81,'2014-2015 Ave n&gt;5'!H81,'2015-2016 Ave n&gt;5'!H81)</f>
        <v>156.94999999999999</v>
      </c>
      <c r="H81" s="4">
        <f>AVERAGE('2013-2014 Ave n&gt;5'!I81,'2014-2015 Ave n&gt;5'!I81,'2015-2016 Ave n&gt;5'!I81)</f>
        <v>4.5999999999999996</v>
      </c>
      <c r="I81" s="5">
        <f>STDEV('2013-2014 Ave n&gt;5'!G81,'2014-2015 Ave n&gt;5'!G81,'2015-2016 Ave n&gt;5'!G81)</f>
        <v>0.14142135623730148</v>
      </c>
      <c r="J81" s="5">
        <f>STDEV('2013-2014 Ave n&gt;5'!H81,'2014-2015 Ave n&gt;5'!H81,'2015-2016 Ave n&gt;5'!H81)</f>
        <v>0.21213203435595221</v>
      </c>
      <c r="K81" s="5"/>
    </row>
    <row r="82" spans="1:11" x14ac:dyDescent="0.45">
      <c r="A82" t="s">
        <v>53</v>
      </c>
      <c r="B82" t="s">
        <v>62</v>
      </c>
      <c r="C82" t="s">
        <v>4</v>
      </c>
      <c r="D82" s="4">
        <f>AVERAGE('2013-2014 Ave n&gt;5'!E82,'2014-2015 Ave n&gt;5'!E82,'2015-2016 Ave n&gt;5'!E82)</f>
        <v>2</v>
      </c>
      <c r="E82" s="4">
        <f>AVERAGE('2013-2014 Ave n&gt;5'!F82,'2014-2015 Ave n&gt;5'!F82,'2015-2016 Ave n&gt;5'!F82)</f>
        <v>0.33333333333333331</v>
      </c>
      <c r="F82" s="4"/>
      <c r="G82" s="4"/>
      <c r="H82" s="4"/>
      <c r="I82" s="5"/>
      <c r="J82" s="5"/>
      <c r="K82" s="5"/>
    </row>
    <row r="83" spans="1:11" x14ac:dyDescent="0.45">
      <c r="A83" t="s">
        <v>53</v>
      </c>
      <c r="B83" t="s">
        <v>63</v>
      </c>
      <c r="C83" t="s">
        <v>4</v>
      </c>
      <c r="D83" s="4">
        <f>AVERAGE('2013-2014 Ave n&gt;5'!E83,'2014-2015 Ave n&gt;5'!E83,'2015-2016 Ave n&gt;5'!E83)</f>
        <v>1.5</v>
      </c>
      <c r="E83" s="4">
        <f>AVERAGE('2013-2014 Ave n&gt;5'!F83,'2014-2015 Ave n&gt;5'!F83,'2015-2016 Ave n&gt;5'!F83)</f>
        <v>0</v>
      </c>
      <c r="F83" s="4"/>
      <c r="G83" s="4"/>
      <c r="H83" s="4"/>
      <c r="I83" s="5"/>
      <c r="J83" s="5"/>
      <c r="K83" s="5"/>
    </row>
    <row r="84" spans="1:11" x14ac:dyDescent="0.45">
      <c r="A84" t="s">
        <v>64</v>
      </c>
      <c r="B84" t="s">
        <v>65</v>
      </c>
      <c r="C84" t="s">
        <v>2</v>
      </c>
      <c r="D84" s="4">
        <f>AVERAGE('2013-2014 Ave n&gt;5'!E84,'2014-2015 Ave n&gt;5'!E84,'2015-2016 Ave n&gt;5'!E84)</f>
        <v>10</v>
      </c>
      <c r="E84" s="4">
        <f>AVERAGE('2013-2014 Ave n&gt;5'!F84,'2014-2015 Ave n&gt;5'!F84,'2015-2016 Ave n&gt;5'!F84)</f>
        <v>10</v>
      </c>
      <c r="F84" s="4">
        <f>AVERAGE('2013-2014 Ave n&gt;5'!G84,'2014-2015 Ave n&gt;5'!G84,'2015-2016 Ave n&gt;5'!G84)</f>
        <v>159.33333333333331</v>
      </c>
      <c r="G84" s="4">
        <f>AVERAGE('2013-2014 Ave n&gt;5'!H84,'2014-2015 Ave n&gt;5'!H84,'2015-2016 Ave n&gt;5'!H84)</f>
        <v>153.13333333333333</v>
      </c>
      <c r="H84" s="4">
        <f>AVERAGE('2013-2014 Ave n&gt;5'!I84,'2014-2015 Ave n&gt;5'!I84,'2015-2016 Ave n&gt;5'!I84)</f>
        <v>3.9499999999999997</v>
      </c>
      <c r="I84" s="5">
        <f>STDEV('2013-2014 Ave n&gt;5'!G84,'2014-2015 Ave n&gt;5'!G84,'2015-2016 Ave n&gt;5'!G84)</f>
        <v>0.80829037686547345</v>
      </c>
      <c r="J84" s="5">
        <f>STDEV('2013-2014 Ave n&gt;5'!H84,'2014-2015 Ave n&gt;5'!H84,'2015-2016 Ave n&gt;5'!H84)</f>
        <v>3.0088757590391357</v>
      </c>
      <c r="K84" s="5">
        <f>STDEV('2013-2014 Ave n&gt;5'!I84,'2014-2015 Ave n&gt;5'!I84,'2015-2016 Ave n&gt;5'!I84)</f>
        <v>0.21213203435596414</v>
      </c>
    </row>
    <row r="85" spans="1:11" x14ac:dyDescent="0.45">
      <c r="A85" t="s">
        <v>64</v>
      </c>
      <c r="B85" t="s">
        <v>66</v>
      </c>
      <c r="C85" t="s">
        <v>2</v>
      </c>
      <c r="D85" s="4">
        <f>AVERAGE('2013-2014 Ave n&gt;5'!E85,'2014-2015 Ave n&gt;5'!E85,'2015-2016 Ave n&gt;5'!E85)</f>
        <v>13.666666666666666</v>
      </c>
      <c r="E85" s="4">
        <f>AVERAGE('2013-2014 Ave n&gt;5'!F85,'2014-2015 Ave n&gt;5'!F85,'2015-2016 Ave n&gt;5'!F85)</f>
        <v>12.666666666666666</v>
      </c>
      <c r="F85" s="4">
        <f>AVERAGE('2013-2014 Ave n&gt;5'!G85,'2014-2015 Ave n&gt;5'!G85,'2015-2016 Ave n&gt;5'!G85)</f>
        <v>156.1</v>
      </c>
      <c r="G85" s="4">
        <f>AVERAGE('2013-2014 Ave n&gt;5'!H85,'2014-2015 Ave n&gt;5'!H85,'2015-2016 Ave n&gt;5'!H85)</f>
        <v>156.53333333333333</v>
      </c>
      <c r="H85" s="4">
        <f>AVERAGE('2013-2014 Ave n&gt;5'!I85,'2014-2015 Ave n&gt;5'!I85,'2015-2016 Ave n&gt;5'!I85)</f>
        <v>3.8333333333333335</v>
      </c>
      <c r="I85" s="5">
        <f>STDEV('2013-2014 Ave n&gt;5'!G85,'2014-2015 Ave n&gt;5'!G85,'2015-2016 Ave n&gt;5'!G85)</f>
        <v>1.1532562594670892</v>
      </c>
      <c r="J85" s="5">
        <f>STDEV('2013-2014 Ave n&gt;5'!H85,'2014-2015 Ave n&gt;5'!H85,'2015-2016 Ave n&gt;5'!H85)</f>
        <v>1.0503967504392457</v>
      </c>
      <c r="K85" s="5">
        <f>STDEV('2013-2014 Ave n&gt;5'!I85,'2014-2015 Ave n&gt;5'!I85,'2015-2016 Ave n&gt;5'!I85)</f>
        <v>0.15275252316519461</v>
      </c>
    </row>
    <row r="86" spans="1:11" x14ac:dyDescent="0.45">
      <c r="A86" t="s">
        <v>64</v>
      </c>
      <c r="B86" t="s">
        <v>66</v>
      </c>
      <c r="C86" t="s">
        <v>4</v>
      </c>
      <c r="D86" s="4">
        <f>AVERAGE('2013-2014 Ave n&gt;5'!E86,'2014-2015 Ave n&gt;5'!E86,'2015-2016 Ave n&gt;5'!E86)</f>
        <v>7.333333333333333</v>
      </c>
      <c r="E86" s="4">
        <f>AVERAGE('2013-2014 Ave n&gt;5'!F86,'2014-2015 Ave n&gt;5'!F86,'2015-2016 Ave n&gt;5'!F86)</f>
        <v>6.333333333333333</v>
      </c>
      <c r="F86" s="4">
        <f>AVERAGE('2013-2014 Ave n&gt;5'!G86,'2014-2015 Ave n&gt;5'!G86,'2015-2016 Ave n&gt;5'!G86)</f>
        <v>161.05000000000001</v>
      </c>
      <c r="G86" s="4">
        <f>AVERAGE('2013-2014 Ave n&gt;5'!H86,'2014-2015 Ave n&gt;5'!H86,'2015-2016 Ave n&gt;5'!H86)</f>
        <v>154.85</v>
      </c>
      <c r="H86" s="4">
        <f>AVERAGE('2013-2014 Ave n&gt;5'!I86,'2014-2015 Ave n&gt;5'!I86,'2015-2016 Ave n&gt;5'!I86)</f>
        <v>3.9</v>
      </c>
      <c r="I86" s="5">
        <f>STDEV('2013-2014 Ave n&gt;5'!G86,'2014-2015 Ave n&gt;5'!G86,'2015-2016 Ave n&gt;5'!G86)</f>
        <v>0.63639610306789685</v>
      </c>
      <c r="J86" s="5">
        <f>STDEV('2013-2014 Ave n&gt;5'!H86,'2014-2015 Ave n&gt;5'!H86,'2015-2016 Ave n&gt;5'!H86)</f>
        <v>2.4748737341529163</v>
      </c>
      <c r="K86" s="5">
        <f>STDEV('2013-2014 Ave n&gt;5'!I86,'2014-2015 Ave n&gt;5'!I86,'2015-2016 Ave n&gt;5'!I86)</f>
        <v>0.14142135623730964</v>
      </c>
    </row>
    <row r="87" spans="1:11" x14ac:dyDescent="0.45">
      <c r="A87" t="s">
        <v>64</v>
      </c>
      <c r="B87" t="s">
        <v>67</v>
      </c>
      <c r="C87" t="s">
        <v>2</v>
      </c>
      <c r="D87" s="4">
        <f>AVERAGE('2013-2014 Ave n&gt;5'!E87,'2014-2015 Ave n&gt;5'!E87,'2015-2016 Ave n&gt;5'!E87)</f>
        <v>7</v>
      </c>
      <c r="E87" s="4">
        <f>AVERAGE('2013-2014 Ave n&gt;5'!F87,'2014-2015 Ave n&gt;5'!F87,'2015-2016 Ave n&gt;5'!F87)</f>
        <v>4.333333333333333</v>
      </c>
      <c r="F87" s="4">
        <f>AVERAGE('2013-2014 Ave n&gt;5'!G87,'2014-2015 Ave n&gt;5'!G87,'2015-2016 Ave n&gt;5'!G87)</f>
        <v>157.19999999999999</v>
      </c>
      <c r="G87" s="4">
        <f>AVERAGE('2013-2014 Ave n&gt;5'!H87,'2014-2015 Ave n&gt;5'!H87,'2015-2016 Ave n&gt;5'!H87)</f>
        <v>154.19999999999999</v>
      </c>
      <c r="H87" s="4">
        <f>AVERAGE('2013-2014 Ave n&gt;5'!I87,'2014-2015 Ave n&gt;5'!I87,'2015-2016 Ave n&gt;5'!I87)</f>
        <v>3.8</v>
      </c>
      <c r="I87" s="5"/>
      <c r="J87" s="5"/>
      <c r="K87" s="5"/>
    </row>
    <row r="88" spans="1:11" x14ac:dyDescent="0.45">
      <c r="A88" t="s">
        <v>64</v>
      </c>
      <c r="B88" t="s">
        <v>67</v>
      </c>
      <c r="C88" t="s">
        <v>4</v>
      </c>
      <c r="D88" s="4">
        <f>AVERAGE('2013-2014 Ave n&gt;5'!E88,'2014-2015 Ave n&gt;5'!E88,'2015-2016 Ave n&gt;5'!E88)</f>
        <v>6.666666666666667</v>
      </c>
      <c r="E88" s="4">
        <f>AVERAGE('2013-2014 Ave n&gt;5'!F88,'2014-2015 Ave n&gt;5'!F88,'2015-2016 Ave n&gt;5'!F88)</f>
        <v>3.6666666666666665</v>
      </c>
      <c r="F88" s="4">
        <f>AVERAGE('2013-2014 Ave n&gt;5'!G88,'2014-2015 Ave n&gt;5'!G88,'2015-2016 Ave n&gt;5'!G88)</f>
        <v>166.6</v>
      </c>
      <c r="G88" s="4">
        <f>AVERAGE('2013-2014 Ave n&gt;5'!H88,'2014-2015 Ave n&gt;5'!H88,'2015-2016 Ave n&gt;5'!H88)</f>
        <v>154.6</v>
      </c>
      <c r="H88" s="4">
        <f>AVERAGE('2013-2014 Ave n&gt;5'!I88,'2014-2015 Ave n&gt;5'!I88,'2015-2016 Ave n&gt;5'!I88)</f>
        <v>3.4</v>
      </c>
      <c r="I88" s="5"/>
      <c r="J88" s="5"/>
      <c r="K88" s="5"/>
    </row>
    <row r="89" spans="1:11" x14ac:dyDescent="0.45">
      <c r="A89" t="s">
        <v>64</v>
      </c>
      <c r="B89" t="s">
        <v>68</v>
      </c>
      <c r="C89" t="s">
        <v>2</v>
      </c>
      <c r="D89" s="4">
        <f>AVERAGE('2013-2014 Ave n&gt;5'!E89,'2014-2015 Ave n&gt;5'!E89,'2015-2016 Ave n&gt;5'!E89)</f>
        <v>5.333333333333333</v>
      </c>
      <c r="E89" s="4">
        <f>AVERAGE('2013-2014 Ave n&gt;5'!F89,'2014-2015 Ave n&gt;5'!F89,'2015-2016 Ave n&gt;5'!F89)</f>
        <v>0.66666666666666663</v>
      </c>
      <c r="F89" s="4"/>
      <c r="G89" s="4"/>
      <c r="H89" s="4"/>
      <c r="I89" s="5"/>
      <c r="J89" s="5"/>
      <c r="K89" s="5"/>
    </row>
    <row r="90" spans="1:11" x14ac:dyDescent="0.45">
      <c r="A90" t="s">
        <v>64</v>
      </c>
      <c r="B90" t="s">
        <v>68</v>
      </c>
      <c r="C90" t="s">
        <v>4</v>
      </c>
      <c r="D90" s="4">
        <f>AVERAGE('2013-2014 Ave n&gt;5'!E90,'2014-2015 Ave n&gt;5'!E90,'2015-2016 Ave n&gt;5'!E90)</f>
        <v>1</v>
      </c>
      <c r="E90" s="4">
        <f>AVERAGE('2013-2014 Ave n&gt;5'!F90,'2014-2015 Ave n&gt;5'!F90,'2015-2016 Ave n&gt;5'!F90)</f>
        <v>0</v>
      </c>
      <c r="F90" s="4"/>
      <c r="G90" s="4"/>
      <c r="H90" s="4"/>
      <c r="I90" s="5"/>
      <c r="J90" s="5"/>
      <c r="K90" s="5"/>
    </row>
    <row r="91" spans="1:11" x14ac:dyDescent="0.45">
      <c r="A91" t="s">
        <v>69</v>
      </c>
      <c r="B91" t="s">
        <v>70</v>
      </c>
      <c r="C91" t="s">
        <v>2</v>
      </c>
      <c r="D91" s="4">
        <f>AVERAGE('2013-2014 Ave n&gt;5'!E91,'2014-2015 Ave n&gt;5'!E91,'2015-2016 Ave n&gt;5'!E91)</f>
        <v>6.666666666666667</v>
      </c>
      <c r="E91" s="4">
        <f>AVERAGE('2013-2014 Ave n&gt;5'!F91,'2014-2015 Ave n&gt;5'!F91,'2015-2016 Ave n&gt;5'!F91)</f>
        <v>0.66666666666666663</v>
      </c>
      <c r="F91" s="4"/>
      <c r="G91" s="4"/>
      <c r="H91" s="4"/>
      <c r="I91" s="5"/>
      <c r="J91" s="5"/>
      <c r="K91" s="5"/>
    </row>
    <row r="92" spans="1:11" x14ac:dyDescent="0.45">
      <c r="A92" t="s">
        <v>69</v>
      </c>
      <c r="B92" t="s">
        <v>69</v>
      </c>
      <c r="C92" t="s">
        <v>2</v>
      </c>
      <c r="D92" s="4">
        <f>AVERAGE('2013-2014 Ave n&gt;5'!E92,'2014-2015 Ave n&gt;5'!E92,'2015-2016 Ave n&gt;5'!E92)</f>
        <v>19.666666666666668</v>
      </c>
      <c r="E92" s="4">
        <f>AVERAGE('2013-2014 Ave n&gt;5'!F92,'2014-2015 Ave n&gt;5'!F92,'2015-2016 Ave n&gt;5'!F92)</f>
        <v>0.33333333333333331</v>
      </c>
      <c r="F92" s="4"/>
      <c r="G92" s="4"/>
      <c r="H92" s="4"/>
      <c r="I92" s="5"/>
      <c r="J92" s="5"/>
      <c r="K92" s="5"/>
    </row>
    <row r="93" spans="1:11" x14ac:dyDescent="0.45">
      <c r="A93" t="s">
        <v>69</v>
      </c>
      <c r="B93" t="s">
        <v>69</v>
      </c>
      <c r="C93" t="s">
        <v>4</v>
      </c>
      <c r="D93" s="4">
        <f>AVERAGE('2013-2014 Ave n&gt;5'!E93,'2014-2015 Ave n&gt;5'!E93,'2015-2016 Ave n&gt;5'!E93)</f>
        <v>82</v>
      </c>
      <c r="E93" s="4">
        <f>AVERAGE('2013-2014 Ave n&gt;5'!F93,'2014-2015 Ave n&gt;5'!F93,'2015-2016 Ave n&gt;5'!F93)</f>
        <v>9.6666666666666661</v>
      </c>
      <c r="F93" s="4">
        <f>AVERAGE('2013-2014 Ave n&gt;5'!G93,'2014-2015 Ave n&gt;5'!G93,'2015-2016 Ave n&gt;5'!G93)</f>
        <v>148.29999999999998</v>
      </c>
      <c r="G93" s="4">
        <f>AVERAGE('2013-2014 Ave n&gt;5'!H93,'2014-2015 Ave n&gt;5'!H93,'2015-2016 Ave n&gt;5'!H93)</f>
        <v>153</v>
      </c>
      <c r="H93" s="4">
        <f>AVERAGE('2013-2014 Ave n&gt;5'!I93,'2014-2015 Ave n&gt;5'!I93,'2015-2016 Ave n&gt;5'!I93)</f>
        <v>3.8</v>
      </c>
      <c r="I93" s="5">
        <f>STDEV('2013-2014 Ave n&gt;5'!G93,'2014-2015 Ave n&gt;5'!G93,'2015-2016 Ave n&gt;5'!G93)</f>
        <v>1.2288205727444457</v>
      </c>
      <c r="J93" s="5">
        <f>STDEV('2013-2014 Ave n&gt;5'!H93,'2014-2015 Ave n&gt;5'!H93,'2015-2016 Ave n&gt;5'!H93)</f>
        <v>2.2338307903688706</v>
      </c>
      <c r="K93" s="5">
        <f>STDEV('2013-2014 Ave n&gt;5'!I93,'2014-2015 Ave n&gt;5'!I93,'2015-2016 Ave n&gt;5'!I93)</f>
        <v>0.14142135623730931</v>
      </c>
    </row>
    <row r="94" spans="1:11" x14ac:dyDescent="0.45">
      <c r="A94" t="s">
        <v>71</v>
      </c>
      <c r="B94" t="s">
        <v>72</v>
      </c>
      <c r="C94" t="s">
        <v>4</v>
      </c>
      <c r="D94" s="4">
        <f>AVERAGE('2013-2014 Ave n&gt;5'!E94,'2014-2015 Ave n&gt;5'!E94,'2015-2016 Ave n&gt;5'!E94)</f>
        <v>3</v>
      </c>
      <c r="E94" s="4">
        <f>AVERAGE('2013-2014 Ave n&gt;5'!F94,'2014-2015 Ave n&gt;5'!F94,'2015-2016 Ave n&gt;5'!F94)</f>
        <v>2.5</v>
      </c>
      <c r="F94" s="4"/>
      <c r="G94" s="4"/>
      <c r="H94" s="4"/>
      <c r="I94" s="5"/>
      <c r="J94" s="5"/>
      <c r="K94" s="5"/>
    </row>
    <row r="95" spans="1:11" x14ac:dyDescent="0.45">
      <c r="A95" t="s">
        <v>71</v>
      </c>
      <c r="B95" t="s">
        <v>73</v>
      </c>
      <c r="C95" t="s">
        <v>2</v>
      </c>
      <c r="D95" s="4">
        <f>AVERAGE('2013-2014 Ave n&gt;5'!E95,'2014-2015 Ave n&gt;5'!E95,'2015-2016 Ave n&gt;5'!E95)</f>
        <v>2.6666666666666665</v>
      </c>
      <c r="E95" s="4">
        <f>AVERAGE('2013-2014 Ave n&gt;5'!F95,'2014-2015 Ave n&gt;5'!F95,'2015-2016 Ave n&gt;5'!F95)</f>
        <v>0</v>
      </c>
      <c r="F95" s="4"/>
      <c r="G95" s="4"/>
      <c r="H95" s="4"/>
      <c r="I95" s="5"/>
      <c r="J95" s="5"/>
      <c r="K95" s="5"/>
    </row>
    <row r="96" spans="1:11" x14ac:dyDescent="0.45">
      <c r="A96" t="s">
        <v>71</v>
      </c>
      <c r="B96" t="s">
        <v>73</v>
      </c>
      <c r="C96" t="s">
        <v>4</v>
      </c>
      <c r="D96" s="4">
        <f>AVERAGE('2013-2014 Ave n&gt;5'!E96,'2014-2015 Ave n&gt;5'!E96,'2015-2016 Ave n&gt;5'!E96)</f>
        <v>1.5</v>
      </c>
      <c r="E96" s="4">
        <f>AVERAGE('2013-2014 Ave n&gt;5'!F96,'2014-2015 Ave n&gt;5'!F96,'2015-2016 Ave n&gt;5'!F96)</f>
        <v>1</v>
      </c>
      <c r="F96" s="4"/>
      <c r="G96" s="4"/>
      <c r="H96" s="4"/>
      <c r="I96" s="5"/>
      <c r="J96" s="5"/>
      <c r="K96" s="5"/>
    </row>
    <row r="97" spans="1:11" x14ac:dyDescent="0.45">
      <c r="A97" t="s">
        <v>71</v>
      </c>
      <c r="B97" t="s">
        <v>71</v>
      </c>
      <c r="C97" t="s">
        <v>4</v>
      </c>
      <c r="D97" s="4">
        <f>AVERAGE('2013-2014 Ave n&gt;5'!E97,'2014-2015 Ave n&gt;5'!E97,'2015-2016 Ave n&gt;5'!E97)</f>
        <v>58.666666666666664</v>
      </c>
      <c r="E97" s="4">
        <f>AVERAGE('2013-2014 Ave n&gt;5'!F97,'2014-2015 Ave n&gt;5'!F97,'2015-2016 Ave n&gt;5'!F97)</f>
        <v>0.33333333333333331</v>
      </c>
      <c r="F97" s="4"/>
      <c r="G97" s="4"/>
      <c r="H97" s="4"/>
      <c r="I97" s="5"/>
      <c r="J97" s="5"/>
      <c r="K97" s="5"/>
    </row>
    <row r="98" spans="1:11" x14ac:dyDescent="0.45">
      <c r="A98" t="s">
        <v>74</v>
      </c>
      <c r="B98" t="s">
        <v>75</v>
      </c>
      <c r="C98" t="s">
        <v>2</v>
      </c>
      <c r="D98" s="4">
        <f>AVERAGE('2013-2014 Ave n&gt;5'!E98,'2014-2015 Ave n&gt;5'!E98,'2015-2016 Ave n&gt;5'!E98)</f>
        <v>1</v>
      </c>
      <c r="E98" s="4">
        <f>AVERAGE('2013-2014 Ave n&gt;5'!F98,'2014-2015 Ave n&gt;5'!F98,'2015-2016 Ave n&gt;5'!F98)</f>
        <v>1</v>
      </c>
      <c r="F98" s="4"/>
      <c r="G98" s="4"/>
      <c r="H98" s="4"/>
      <c r="I98" s="5"/>
      <c r="J98" s="5"/>
      <c r="K98" s="5"/>
    </row>
    <row r="99" spans="1:11" x14ac:dyDescent="0.45">
      <c r="A99" t="s">
        <v>74</v>
      </c>
      <c r="B99" t="s">
        <v>75</v>
      </c>
      <c r="C99" t="s">
        <v>4</v>
      </c>
      <c r="D99" s="4">
        <f>AVERAGE('2013-2014 Ave n&gt;5'!E99,'2014-2015 Ave n&gt;5'!E99,'2015-2016 Ave n&gt;5'!E99)</f>
        <v>10.333333333333334</v>
      </c>
      <c r="E99" s="4">
        <f>AVERAGE('2013-2014 Ave n&gt;5'!F99,'2014-2015 Ave n&gt;5'!F99,'2015-2016 Ave n&gt;5'!F99)</f>
        <v>9.3333333333333339</v>
      </c>
      <c r="F99" s="4">
        <f>AVERAGE('2013-2014 Ave n&gt;5'!G99,'2014-2015 Ave n&gt;5'!G99,'2015-2016 Ave n&gt;5'!G99)</f>
        <v>156.5</v>
      </c>
      <c r="G99" s="4">
        <f>AVERAGE('2013-2014 Ave n&gt;5'!H99,'2014-2015 Ave n&gt;5'!H99,'2015-2016 Ave n&gt;5'!H99)</f>
        <v>157.33333333333334</v>
      </c>
      <c r="H99" s="4">
        <f>AVERAGE('2013-2014 Ave n&gt;5'!I99,'2014-2015 Ave n&gt;5'!I99,'2015-2016 Ave n&gt;5'!I99)</f>
        <v>4.1333333333333329</v>
      </c>
      <c r="I99" s="5">
        <f>STDEV('2013-2014 Ave n&gt;5'!G99,'2014-2015 Ave n&gt;5'!G99,'2015-2016 Ave n&gt;5'!G99)</f>
        <v>0.9539392014169481</v>
      </c>
      <c r="J99" s="5">
        <f>STDEV('2013-2014 Ave n&gt;5'!H99,'2014-2015 Ave n&gt;5'!H99,'2015-2016 Ave n&gt;5'!H99)</f>
        <v>2.6839026311200862</v>
      </c>
      <c r="K99" s="5">
        <f>STDEV('2013-2014 Ave n&gt;5'!I99,'2014-2015 Ave n&gt;5'!I99,'2015-2016 Ave n&gt;5'!I99)</f>
        <v>0.15275252316519461</v>
      </c>
    </row>
    <row r="100" spans="1:11" x14ac:dyDescent="0.45">
      <c r="A100" t="s">
        <v>74</v>
      </c>
      <c r="B100" t="s">
        <v>76</v>
      </c>
      <c r="C100" t="s">
        <v>4</v>
      </c>
      <c r="D100" s="4">
        <f>AVERAGE('2013-2014 Ave n&gt;5'!E100,'2014-2015 Ave n&gt;5'!E100,'2015-2016 Ave n&gt;5'!E100)</f>
        <v>34.666666666666664</v>
      </c>
      <c r="E100" s="4">
        <f>AVERAGE('2013-2014 Ave n&gt;5'!F100,'2014-2015 Ave n&gt;5'!F100,'2015-2016 Ave n&gt;5'!F100)</f>
        <v>24.666666666666668</v>
      </c>
      <c r="F100" s="4">
        <f>AVERAGE('2013-2014 Ave n&gt;5'!G100,'2014-2015 Ave n&gt;5'!G100,'2015-2016 Ave n&gt;5'!G100)</f>
        <v>158.66666666666666</v>
      </c>
      <c r="G100" s="4">
        <f>AVERAGE('2013-2014 Ave n&gt;5'!H100,'2014-2015 Ave n&gt;5'!H100,'2015-2016 Ave n&gt;5'!H100)</f>
        <v>154.66666666666666</v>
      </c>
      <c r="H100" s="4">
        <f>AVERAGE('2013-2014 Ave n&gt;5'!I100,'2014-2015 Ave n&gt;5'!I100,'2015-2016 Ave n&gt;5'!I100)</f>
        <v>3.8</v>
      </c>
      <c r="I100" s="5">
        <f>STDEV('2013-2014 Ave n&gt;5'!G100,'2014-2015 Ave n&gt;5'!G100,'2015-2016 Ave n&gt;5'!G100)</f>
        <v>1.0785793124908996</v>
      </c>
      <c r="J100" s="5">
        <f>STDEV('2013-2014 Ave n&gt;5'!H100,'2014-2015 Ave n&gt;5'!H100,'2015-2016 Ave n&gt;5'!H100)</f>
        <v>0.37859388972001295</v>
      </c>
      <c r="K100" s="5">
        <f>STDEV('2013-2014 Ave n&gt;5'!I100,'2014-2015 Ave n&gt;5'!I100,'2015-2016 Ave n&gt;5'!I100)</f>
        <v>0.14142135623730931</v>
      </c>
    </row>
    <row r="101" spans="1:11" x14ac:dyDescent="0.45">
      <c r="A101" t="s">
        <v>74</v>
      </c>
      <c r="B101" t="s">
        <v>77</v>
      </c>
      <c r="C101" t="s">
        <v>2</v>
      </c>
      <c r="D101" s="4">
        <f>AVERAGE('2013-2014 Ave n&gt;5'!E101,'2014-2015 Ave n&gt;5'!E101,'2015-2016 Ave n&gt;5'!E101)</f>
        <v>11.333333333333334</v>
      </c>
      <c r="E101" s="4">
        <f>AVERAGE('2013-2014 Ave n&gt;5'!F101,'2014-2015 Ave n&gt;5'!F101,'2015-2016 Ave n&gt;5'!F101)</f>
        <v>3.6666666666666665</v>
      </c>
      <c r="F101" s="4">
        <f>AVERAGE('2013-2014 Ave n&gt;5'!G101,'2014-2015 Ave n&gt;5'!G101,'2015-2016 Ave n&gt;5'!G101)</f>
        <v>158.4</v>
      </c>
      <c r="G101" s="4">
        <f>AVERAGE('2013-2014 Ave n&gt;5'!H101,'2014-2015 Ave n&gt;5'!H101,'2015-2016 Ave n&gt;5'!H101)</f>
        <v>154.69999999999999</v>
      </c>
      <c r="H101" s="4">
        <f>AVERAGE('2013-2014 Ave n&gt;5'!I101,'2014-2015 Ave n&gt;5'!I101,'2015-2016 Ave n&gt;5'!I101)</f>
        <v>3.8</v>
      </c>
      <c r="I101" s="5"/>
      <c r="J101" s="5"/>
      <c r="K101" s="5"/>
    </row>
    <row r="102" spans="1:11" x14ac:dyDescent="0.45">
      <c r="A102" t="s">
        <v>74</v>
      </c>
      <c r="B102" t="s">
        <v>77</v>
      </c>
      <c r="C102" t="s">
        <v>4</v>
      </c>
      <c r="D102" s="4">
        <f>AVERAGE('2013-2014 Ave n&gt;5'!E102,'2014-2015 Ave n&gt;5'!E102,'2015-2016 Ave n&gt;5'!E102)</f>
        <v>25</v>
      </c>
      <c r="E102" s="4">
        <f>AVERAGE('2013-2014 Ave n&gt;5'!F102,'2014-2015 Ave n&gt;5'!F102,'2015-2016 Ave n&gt;5'!F102)</f>
        <v>19.666666666666668</v>
      </c>
      <c r="F102" s="4">
        <f>AVERAGE('2013-2014 Ave n&gt;5'!G102,'2014-2015 Ave n&gt;5'!G102,'2015-2016 Ave n&gt;5'!G102)</f>
        <v>165.5</v>
      </c>
      <c r="G102" s="4">
        <f>AVERAGE('2013-2014 Ave n&gt;5'!H102,'2014-2015 Ave n&gt;5'!H102,'2015-2016 Ave n&gt;5'!H102)</f>
        <v>157.70000000000002</v>
      </c>
      <c r="H102" s="4">
        <f>AVERAGE('2013-2014 Ave n&gt;5'!I102,'2014-2015 Ave n&gt;5'!I102,'2015-2016 Ave n&gt;5'!I102)</f>
        <v>3.9</v>
      </c>
      <c r="I102" s="5">
        <f>STDEV('2013-2014 Ave n&gt;5'!G102,'2014-2015 Ave n&gt;5'!G102,'2015-2016 Ave n&gt;5'!G102)</f>
        <v>0.88881944173155625</v>
      </c>
      <c r="J102" s="5">
        <f>STDEV('2013-2014 Ave n&gt;5'!H102,'2014-2015 Ave n&gt;5'!H102,'2015-2016 Ave n&gt;5'!H102)</f>
        <v>0.79372539331937497</v>
      </c>
      <c r="K102" s="5">
        <f>STDEV('2013-2014 Ave n&gt;5'!I102,'2014-2015 Ave n&gt;5'!I102,'2015-2016 Ave n&gt;5'!I102)</f>
        <v>0.14142135623730964</v>
      </c>
    </row>
    <row r="103" spans="1:11" x14ac:dyDescent="0.45">
      <c r="A103" t="s">
        <v>74</v>
      </c>
      <c r="B103" t="s">
        <v>78</v>
      </c>
      <c r="C103" t="s">
        <v>2</v>
      </c>
      <c r="D103" s="4">
        <f>AVERAGE('2013-2014 Ave n&gt;5'!E103,'2014-2015 Ave n&gt;5'!E103,'2015-2016 Ave n&gt;5'!E103)</f>
        <v>1.5</v>
      </c>
      <c r="E103" s="4">
        <f>AVERAGE('2013-2014 Ave n&gt;5'!F103,'2014-2015 Ave n&gt;5'!F103,'2015-2016 Ave n&gt;5'!F103)</f>
        <v>0.5</v>
      </c>
      <c r="F103" s="4"/>
      <c r="G103" s="4"/>
      <c r="H103" s="4"/>
      <c r="I103" s="5"/>
      <c r="J103" s="5"/>
      <c r="K103" s="5"/>
    </row>
    <row r="104" spans="1:11" x14ac:dyDescent="0.45">
      <c r="A104" t="s">
        <v>74</v>
      </c>
      <c r="B104" t="s">
        <v>78</v>
      </c>
      <c r="C104" t="s">
        <v>4</v>
      </c>
      <c r="D104" s="4">
        <f>AVERAGE('2013-2014 Ave n&gt;5'!E104,'2014-2015 Ave n&gt;5'!E104,'2015-2016 Ave n&gt;5'!E104)</f>
        <v>16</v>
      </c>
      <c r="E104" s="4">
        <f>AVERAGE('2013-2014 Ave n&gt;5'!F104,'2014-2015 Ave n&gt;5'!F104,'2015-2016 Ave n&gt;5'!F104)</f>
        <v>13.333333333333334</v>
      </c>
      <c r="F104" s="4">
        <f>AVERAGE('2013-2014 Ave n&gt;5'!G104,'2014-2015 Ave n&gt;5'!G104,'2015-2016 Ave n&gt;5'!G104)</f>
        <v>163.06666666666666</v>
      </c>
      <c r="G104" s="4">
        <f>AVERAGE('2013-2014 Ave n&gt;5'!H104,'2014-2015 Ave n&gt;5'!H104,'2015-2016 Ave n&gt;5'!H104)</f>
        <v>153.66666666666666</v>
      </c>
      <c r="H104" s="4">
        <f>AVERAGE('2013-2014 Ave n&gt;5'!I104,'2014-2015 Ave n&gt;5'!I104,'2015-2016 Ave n&gt;5'!I104)</f>
        <v>3.3333333333333335</v>
      </c>
      <c r="I104" s="5">
        <f>STDEV('2013-2014 Ave n&gt;5'!G104,'2014-2015 Ave n&gt;5'!G104,'2015-2016 Ave n&gt;5'!G104)</f>
        <v>0.40414518843274316</v>
      </c>
      <c r="J104" s="5">
        <f>STDEV('2013-2014 Ave n&gt;5'!H104,'2014-2015 Ave n&gt;5'!H104,'2015-2016 Ave n&gt;5'!H104)</f>
        <v>1.3051181300301271</v>
      </c>
      <c r="K104" s="5">
        <f>STDEV('2013-2014 Ave n&gt;5'!I104,'2014-2015 Ave n&gt;5'!I104,'2015-2016 Ave n&gt;5'!I104)</f>
        <v>0.35118845842842478</v>
      </c>
    </row>
    <row r="105" spans="1:11" x14ac:dyDescent="0.45">
      <c r="A105" t="s">
        <v>74</v>
      </c>
      <c r="B105" t="s">
        <v>79</v>
      </c>
      <c r="C105" t="s">
        <v>2</v>
      </c>
      <c r="D105" s="4">
        <f>AVERAGE('2013-2014 Ave n&gt;5'!E105,'2014-2015 Ave n&gt;5'!E105,'2015-2016 Ave n&gt;5'!E105)</f>
        <v>15.333333333333334</v>
      </c>
      <c r="E105" s="4">
        <f>AVERAGE('2013-2014 Ave n&gt;5'!F105,'2014-2015 Ave n&gt;5'!F105,'2015-2016 Ave n&gt;5'!F105)</f>
        <v>1</v>
      </c>
      <c r="F105" s="4"/>
      <c r="G105" s="4"/>
      <c r="H105" s="4"/>
      <c r="I105" s="5"/>
      <c r="J105" s="5"/>
      <c r="K105" s="5"/>
    </row>
    <row r="106" spans="1:11" x14ac:dyDescent="0.45">
      <c r="A106" t="s">
        <v>74</v>
      </c>
      <c r="B106" t="s">
        <v>79</v>
      </c>
      <c r="C106" t="s">
        <v>4</v>
      </c>
      <c r="D106" s="4">
        <f>AVERAGE('2013-2014 Ave n&gt;5'!E106,'2014-2015 Ave n&gt;5'!E106,'2015-2016 Ave n&gt;5'!E106)</f>
        <v>9.6666666666666661</v>
      </c>
      <c r="E106" s="4">
        <f>AVERAGE('2013-2014 Ave n&gt;5'!F106,'2014-2015 Ave n&gt;5'!F106,'2015-2016 Ave n&gt;5'!F106)</f>
        <v>9</v>
      </c>
      <c r="F106" s="4">
        <f>AVERAGE('2013-2014 Ave n&gt;5'!G106,'2014-2015 Ave n&gt;5'!G106,'2015-2016 Ave n&gt;5'!G106)</f>
        <v>160.43333333333331</v>
      </c>
      <c r="G106" s="4">
        <f>AVERAGE('2013-2014 Ave n&gt;5'!H106,'2014-2015 Ave n&gt;5'!H106,'2015-2016 Ave n&gt;5'!H106)</f>
        <v>156.26666666666668</v>
      </c>
      <c r="H106" s="4">
        <f>AVERAGE('2013-2014 Ave n&gt;5'!I106,'2014-2015 Ave n&gt;5'!I106,'2015-2016 Ave n&gt;5'!I106)</f>
        <v>3.9666666666666663</v>
      </c>
      <c r="I106" s="5">
        <f>STDEV('2013-2014 Ave n&gt;5'!G106,'2014-2015 Ave n&gt;5'!G106,'2015-2016 Ave n&gt;5'!G106)</f>
        <v>1.7785762095938704</v>
      </c>
      <c r="J106" s="5">
        <f>STDEV('2013-2014 Ave n&gt;5'!H106,'2014-2015 Ave n&gt;5'!H106,'2015-2016 Ave n&gt;5'!H106)</f>
        <v>1.1015141094572232</v>
      </c>
      <c r="K106" s="5">
        <f>STDEV('2013-2014 Ave n&gt;5'!I106,'2014-2015 Ave n&gt;5'!I106,'2015-2016 Ave n&gt;5'!I106)</f>
        <v>0.15275252316519461</v>
      </c>
    </row>
    <row r="107" spans="1:11" x14ac:dyDescent="0.45">
      <c r="A107" t="s">
        <v>80</v>
      </c>
      <c r="B107" t="s">
        <v>81</v>
      </c>
      <c r="C107" t="s">
        <v>2</v>
      </c>
      <c r="D107" s="4">
        <f>AVERAGE('2013-2014 Ave n&gt;5'!E107,'2014-2015 Ave n&gt;5'!E107,'2015-2016 Ave n&gt;5'!E107)</f>
        <v>3.6666666666666665</v>
      </c>
      <c r="E107" s="4">
        <f>AVERAGE('2013-2014 Ave n&gt;5'!F107,'2014-2015 Ave n&gt;5'!F107,'2015-2016 Ave n&gt;5'!F107)</f>
        <v>2.6666666666666665</v>
      </c>
      <c r="F107" s="4"/>
      <c r="G107" s="4"/>
      <c r="H107" s="4"/>
      <c r="I107" s="5"/>
      <c r="J107" s="5"/>
      <c r="K107" s="5"/>
    </row>
    <row r="108" spans="1:11" x14ac:dyDescent="0.45">
      <c r="A108" t="s">
        <v>80</v>
      </c>
      <c r="B108" t="s">
        <v>81</v>
      </c>
      <c r="C108" t="s">
        <v>4</v>
      </c>
      <c r="D108" s="4">
        <f>AVERAGE('2013-2014 Ave n&gt;5'!E108,'2014-2015 Ave n&gt;5'!E108,'2015-2016 Ave n&gt;5'!E108)</f>
        <v>1.5</v>
      </c>
      <c r="E108" s="4">
        <f>AVERAGE('2013-2014 Ave n&gt;5'!F108,'2014-2015 Ave n&gt;5'!F108,'2015-2016 Ave n&gt;5'!F108)</f>
        <v>1</v>
      </c>
      <c r="F108" s="4"/>
      <c r="G108" s="4"/>
      <c r="H108" s="4"/>
      <c r="I108" s="5"/>
      <c r="J108" s="5"/>
      <c r="K108" s="5"/>
    </row>
    <row r="109" spans="1:11" x14ac:dyDescent="0.45">
      <c r="A109" t="s">
        <v>80</v>
      </c>
      <c r="B109" t="s">
        <v>82</v>
      </c>
      <c r="C109" t="s">
        <v>2</v>
      </c>
      <c r="D109" s="4">
        <f>AVERAGE('2013-2014 Ave n&gt;5'!E109,'2014-2015 Ave n&gt;5'!E109,'2015-2016 Ave n&gt;5'!E109)</f>
        <v>18.666666666666668</v>
      </c>
      <c r="E109" s="4">
        <f>AVERAGE('2013-2014 Ave n&gt;5'!F109,'2014-2015 Ave n&gt;5'!F109,'2015-2016 Ave n&gt;5'!F109)</f>
        <v>15.333333333333334</v>
      </c>
      <c r="F109" s="4">
        <f>AVERAGE('2013-2014 Ave n&gt;5'!G109,'2014-2015 Ave n&gt;5'!G109,'2015-2016 Ave n&gt;5'!G109)</f>
        <v>155</v>
      </c>
      <c r="G109" s="4">
        <f>AVERAGE('2013-2014 Ave n&gt;5'!H109,'2014-2015 Ave n&gt;5'!H109,'2015-2016 Ave n&gt;5'!H109)</f>
        <v>153.83333333333334</v>
      </c>
      <c r="H109" s="4">
        <f>AVERAGE('2013-2014 Ave n&gt;5'!I109,'2014-2015 Ave n&gt;5'!I109,'2015-2016 Ave n&gt;5'!I109)</f>
        <v>3.7333333333333329</v>
      </c>
      <c r="I109" s="5">
        <f>STDEV('2013-2014 Ave n&gt;5'!G109,'2014-2015 Ave n&gt;5'!G109,'2015-2016 Ave n&gt;5'!G109)</f>
        <v>1.3076696830622028</v>
      </c>
      <c r="J109" s="5">
        <f>STDEV('2013-2014 Ave n&gt;5'!H109,'2014-2015 Ave n&gt;5'!H109,'2015-2016 Ave n&gt;5'!H109)</f>
        <v>2.4110855093366741</v>
      </c>
      <c r="K109" s="5">
        <f>STDEV('2013-2014 Ave n&gt;5'!I109,'2014-2015 Ave n&gt;5'!I109,'2015-2016 Ave n&gt;5'!I109)</f>
        <v>0.11547005383792501</v>
      </c>
    </row>
    <row r="110" spans="1:11" x14ac:dyDescent="0.45">
      <c r="A110" t="s">
        <v>80</v>
      </c>
      <c r="B110" t="s">
        <v>82</v>
      </c>
      <c r="C110" t="s">
        <v>4</v>
      </c>
      <c r="D110" s="4">
        <f>AVERAGE('2013-2014 Ave n&gt;5'!E110,'2014-2015 Ave n&gt;5'!E110,'2015-2016 Ave n&gt;5'!E110)</f>
        <v>6</v>
      </c>
      <c r="E110" s="4">
        <f>AVERAGE('2013-2014 Ave n&gt;5'!F110,'2014-2015 Ave n&gt;5'!F110,'2015-2016 Ave n&gt;5'!F110)</f>
        <v>5.666666666666667</v>
      </c>
      <c r="F110" s="4">
        <f>AVERAGE('2013-2014 Ave n&gt;5'!G110,'2014-2015 Ave n&gt;5'!G110,'2015-2016 Ave n&gt;5'!G110)</f>
        <v>158.44999999999999</v>
      </c>
      <c r="G110" s="4">
        <f>AVERAGE('2013-2014 Ave n&gt;5'!H110,'2014-2015 Ave n&gt;5'!H110,'2015-2016 Ave n&gt;5'!H110)</f>
        <v>154.89999999999998</v>
      </c>
      <c r="H110" s="4">
        <f>AVERAGE('2013-2014 Ave n&gt;5'!I110,'2014-2015 Ave n&gt;5'!I110,'2015-2016 Ave n&gt;5'!I110)</f>
        <v>3.85</v>
      </c>
      <c r="I110" s="5">
        <f>STDEV('2013-2014 Ave n&gt;5'!G110,'2014-2015 Ave n&gt;5'!G110,'2015-2016 Ave n&gt;5'!G110)</f>
        <v>0.35355339059327379</v>
      </c>
      <c r="J110" s="5">
        <f>STDEV('2013-2014 Ave n&gt;5'!H110,'2014-2015 Ave n&gt;5'!H110,'2015-2016 Ave n&gt;5'!H110)</f>
        <v>1.8384776310850195</v>
      </c>
      <c r="K110" s="5">
        <f>STDEV('2013-2014 Ave n&gt;5'!I110,'2014-2015 Ave n&gt;5'!I110,'2015-2016 Ave n&gt;5'!I110)</f>
        <v>0.21213203435596414</v>
      </c>
    </row>
    <row r="111" spans="1:11" x14ac:dyDescent="0.45">
      <c r="A111" t="s">
        <v>80</v>
      </c>
      <c r="B111" t="s">
        <v>83</v>
      </c>
      <c r="C111" t="s">
        <v>2</v>
      </c>
      <c r="D111" s="4">
        <f>AVERAGE('2013-2014 Ave n&gt;5'!E111,'2014-2015 Ave n&gt;5'!E111,'2015-2016 Ave n&gt;5'!E111)</f>
        <v>6</v>
      </c>
      <c r="E111" s="4">
        <f>AVERAGE('2013-2014 Ave n&gt;5'!F111,'2014-2015 Ave n&gt;5'!F111,'2015-2016 Ave n&gt;5'!F111)</f>
        <v>5.666666666666667</v>
      </c>
      <c r="F111" s="4">
        <f>AVERAGE('2013-2014 Ave n&gt;5'!G111,'2014-2015 Ave n&gt;5'!G111,'2015-2016 Ave n&gt;5'!G111)</f>
        <v>148.96666666666667</v>
      </c>
      <c r="G111" s="4">
        <f>AVERAGE('2013-2014 Ave n&gt;5'!H111,'2014-2015 Ave n&gt;5'!H111,'2015-2016 Ave n&gt;5'!H111)</f>
        <v>153.79999999999998</v>
      </c>
      <c r="H111" s="4">
        <f>AVERAGE('2013-2014 Ave n&gt;5'!I111,'2014-2015 Ave n&gt;5'!I111,'2015-2016 Ave n&gt;5'!I111)</f>
        <v>4.2666666666666666</v>
      </c>
      <c r="I111" s="5">
        <f>STDEV('2013-2014 Ave n&gt;5'!G111,'2014-2015 Ave n&gt;5'!G111,'2015-2016 Ave n&gt;5'!G111)</f>
        <v>0.60277137733416486</v>
      </c>
      <c r="J111" s="5">
        <f>STDEV('2013-2014 Ave n&gt;5'!H111,'2014-2015 Ave n&gt;5'!H111,'2015-2016 Ave n&gt;5'!H111)</f>
        <v>2.9461839725312435</v>
      </c>
      <c r="K111" s="5">
        <f>STDEV('2013-2014 Ave n&gt;5'!I111,'2014-2015 Ave n&gt;5'!I111,'2015-2016 Ave n&gt;5'!I111)</f>
        <v>0.47258156262526085</v>
      </c>
    </row>
    <row r="112" spans="1:11" x14ac:dyDescent="0.45">
      <c r="A112" t="s">
        <v>80</v>
      </c>
      <c r="B112" t="s">
        <v>84</v>
      </c>
      <c r="C112" t="s">
        <v>2</v>
      </c>
      <c r="D112" s="4">
        <f>AVERAGE('2013-2014 Ave n&gt;5'!E112,'2014-2015 Ave n&gt;5'!E112,'2015-2016 Ave n&gt;5'!E112)</f>
        <v>16.666666666666668</v>
      </c>
      <c r="E112" s="4">
        <f>AVERAGE('2013-2014 Ave n&gt;5'!F112,'2014-2015 Ave n&gt;5'!F112,'2015-2016 Ave n&gt;5'!F112)</f>
        <v>11.333333333333334</v>
      </c>
      <c r="F112" s="4">
        <f>AVERAGE('2013-2014 Ave n&gt;5'!G112,'2014-2015 Ave n&gt;5'!G112,'2015-2016 Ave n&gt;5'!G112)</f>
        <v>154.4</v>
      </c>
      <c r="G112" s="4">
        <f>AVERAGE('2013-2014 Ave n&gt;5'!H112,'2014-2015 Ave n&gt;5'!H112,'2015-2016 Ave n&gt;5'!H112)</f>
        <v>155.19999999999999</v>
      </c>
      <c r="H112" s="4">
        <f>AVERAGE('2013-2014 Ave n&gt;5'!I112,'2014-2015 Ave n&gt;5'!I112,'2015-2016 Ave n&gt;5'!I112)</f>
        <v>3.6333333333333329</v>
      </c>
      <c r="I112" s="5">
        <f>STDEV('2013-2014 Ave n&gt;5'!G112,'2014-2015 Ave n&gt;5'!G112,'2015-2016 Ave n&gt;5'!G112)</f>
        <v>0.43588989435405889</v>
      </c>
      <c r="J112" s="5">
        <f>STDEV('2013-2014 Ave n&gt;5'!H112,'2014-2015 Ave n&gt;5'!H112,'2015-2016 Ave n&gt;5'!H112)</f>
        <v>0.55677643628301388</v>
      </c>
      <c r="K112" s="5">
        <f>STDEV('2013-2014 Ave n&gt;5'!I112,'2014-2015 Ave n&gt;5'!I112,'2015-2016 Ave n&gt;5'!I112)</f>
        <v>0.56862407030773654</v>
      </c>
    </row>
    <row r="113" spans="1:11" x14ac:dyDescent="0.45">
      <c r="A113" t="s">
        <v>80</v>
      </c>
      <c r="B113" t="s">
        <v>84</v>
      </c>
      <c r="C113" t="s">
        <v>4</v>
      </c>
      <c r="D113" s="4">
        <f>AVERAGE('2013-2014 Ave n&gt;5'!E113,'2014-2015 Ave n&gt;5'!E113,'2015-2016 Ave n&gt;5'!E113)</f>
        <v>3.3333333333333335</v>
      </c>
      <c r="E113" s="4">
        <f>AVERAGE('2013-2014 Ave n&gt;5'!F113,'2014-2015 Ave n&gt;5'!F113,'2015-2016 Ave n&gt;5'!F113)</f>
        <v>3</v>
      </c>
      <c r="F113" s="4"/>
      <c r="G113" s="4"/>
      <c r="H113" s="4"/>
      <c r="I113" s="5"/>
      <c r="J113" s="5"/>
      <c r="K113" s="5"/>
    </row>
    <row r="114" spans="1:11" x14ac:dyDescent="0.45">
      <c r="A114" t="s">
        <v>80</v>
      </c>
      <c r="B114" t="s">
        <v>85</v>
      </c>
      <c r="C114" t="s">
        <v>2</v>
      </c>
      <c r="D114" s="4">
        <f>AVERAGE('2013-2014 Ave n&gt;5'!E114,'2014-2015 Ave n&gt;5'!E114,'2015-2016 Ave n&gt;5'!E114)</f>
        <v>14</v>
      </c>
      <c r="E114" s="4">
        <f>AVERAGE('2013-2014 Ave n&gt;5'!F114,'2014-2015 Ave n&gt;5'!F114,'2015-2016 Ave n&gt;5'!F114)</f>
        <v>9.3333333333333339</v>
      </c>
      <c r="F114" s="4">
        <f>AVERAGE('2013-2014 Ave n&gt;5'!G114,'2014-2015 Ave n&gt;5'!G114,'2015-2016 Ave n&gt;5'!G114)</f>
        <v>149.33333333333334</v>
      </c>
      <c r="G114" s="4">
        <f>AVERAGE('2013-2014 Ave n&gt;5'!H114,'2014-2015 Ave n&gt;5'!H114,'2015-2016 Ave n&gt;5'!H114)</f>
        <v>153.96666666666667</v>
      </c>
      <c r="H114" s="4">
        <f>AVERAGE('2013-2014 Ave n&gt;5'!I114,'2014-2015 Ave n&gt;5'!I114,'2015-2016 Ave n&gt;5'!I114)</f>
        <v>4</v>
      </c>
      <c r="I114" s="5">
        <f>STDEV('2013-2014 Ave n&gt;5'!G114,'2014-2015 Ave n&gt;5'!G114,'2015-2016 Ave n&gt;5'!G114)</f>
        <v>1.5011106998930268</v>
      </c>
      <c r="J114" s="5">
        <f>STDEV('2013-2014 Ave n&gt;5'!H114,'2014-2015 Ave n&gt;5'!H114,'2015-2016 Ave n&gt;5'!H114)</f>
        <v>0.15275252316518598</v>
      </c>
      <c r="K114" s="5">
        <f>STDEV('2013-2014 Ave n&gt;5'!I114,'2014-2015 Ave n&gt;5'!I114,'2015-2016 Ave n&gt;5'!I114)</f>
        <v>0.17320508075688762</v>
      </c>
    </row>
    <row r="115" spans="1:11" x14ac:dyDescent="0.45">
      <c r="A115" t="s">
        <v>80</v>
      </c>
      <c r="B115" t="s">
        <v>86</v>
      </c>
      <c r="C115" t="s">
        <v>2</v>
      </c>
      <c r="D115" s="4">
        <f>AVERAGE('2013-2014 Ave n&gt;5'!E115,'2014-2015 Ave n&gt;5'!E115,'2015-2016 Ave n&gt;5'!E115)</f>
        <v>2.3333333333333335</v>
      </c>
      <c r="E115" s="4">
        <f>AVERAGE('2013-2014 Ave n&gt;5'!F115,'2014-2015 Ave n&gt;5'!F115,'2015-2016 Ave n&gt;5'!F115)</f>
        <v>2</v>
      </c>
      <c r="F115" s="4"/>
      <c r="G115" s="4"/>
      <c r="H115" s="4"/>
      <c r="I115" s="5"/>
      <c r="J115" s="5"/>
      <c r="K115" s="5"/>
    </row>
    <row r="116" spans="1:11" x14ac:dyDescent="0.45">
      <c r="A116" t="s">
        <v>80</v>
      </c>
      <c r="B116" t="s">
        <v>86</v>
      </c>
      <c r="C116" t="s">
        <v>4</v>
      </c>
      <c r="D116" s="4">
        <f>AVERAGE('2013-2014 Ave n&gt;5'!E116,'2014-2015 Ave n&gt;5'!E116,'2015-2016 Ave n&gt;5'!E116)</f>
        <v>4.666666666666667</v>
      </c>
      <c r="E116" s="4">
        <f>AVERAGE('2013-2014 Ave n&gt;5'!F116,'2014-2015 Ave n&gt;5'!F116,'2015-2016 Ave n&gt;5'!F116)</f>
        <v>4</v>
      </c>
      <c r="F116" s="4">
        <f>AVERAGE('2013-2014 Ave n&gt;5'!G116,'2014-2015 Ave n&gt;5'!G116,'2015-2016 Ave n&gt;5'!G116)</f>
        <v>148.30000000000001</v>
      </c>
      <c r="G116" s="4">
        <f>AVERAGE('2013-2014 Ave n&gt;5'!H116,'2014-2015 Ave n&gt;5'!H116,'2015-2016 Ave n&gt;5'!H116)</f>
        <v>157.69999999999999</v>
      </c>
      <c r="H116" s="4">
        <f>AVERAGE('2013-2014 Ave n&gt;5'!I116,'2014-2015 Ave n&gt;5'!I116,'2015-2016 Ave n&gt;5'!I116)</f>
        <v>4.7</v>
      </c>
      <c r="I116" s="5"/>
      <c r="J116" s="5"/>
      <c r="K116" s="5"/>
    </row>
    <row r="117" spans="1:11" x14ac:dyDescent="0.45">
      <c r="A117" t="s">
        <v>80</v>
      </c>
      <c r="B117" t="s">
        <v>87</v>
      </c>
      <c r="C117" t="s">
        <v>2</v>
      </c>
      <c r="D117" s="4">
        <f>AVERAGE('2013-2014 Ave n&gt;5'!E117,'2014-2015 Ave n&gt;5'!E117,'2015-2016 Ave n&gt;5'!E117)</f>
        <v>10.666666666666666</v>
      </c>
      <c r="E117" s="4">
        <f>AVERAGE('2013-2014 Ave n&gt;5'!F117,'2014-2015 Ave n&gt;5'!F117,'2015-2016 Ave n&gt;5'!F117)</f>
        <v>10</v>
      </c>
      <c r="F117" s="4">
        <f>AVERAGE('2013-2014 Ave n&gt;5'!G117,'2014-2015 Ave n&gt;5'!G117,'2015-2016 Ave n&gt;5'!G117)</f>
        <v>155.03333333333333</v>
      </c>
      <c r="G117" s="4">
        <f>AVERAGE('2013-2014 Ave n&gt;5'!H117,'2014-2015 Ave n&gt;5'!H117,'2015-2016 Ave n&gt;5'!H117)</f>
        <v>160.46666666666667</v>
      </c>
      <c r="H117" s="4">
        <f>AVERAGE('2013-2014 Ave n&gt;5'!I117,'2014-2015 Ave n&gt;5'!I117,'2015-2016 Ave n&gt;5'!I117)</f>
        <v>4.5</v>
      </c>
      <c r="I117" s="5">
        <f>STDEV('2013-2014 Ave n&gt;5'!G117,'2014-2015 Ave n&gt;5'!G117,'2015-2016 Ave n&gt;5'!G117)</f>
        <v>1.9087517736293813</v>
      </c>
      <c r="J117" s="5">
        <f>STDEV('2013-2014 Ave n&gt;5'!H117,'2014-2015 Ave n&gt;5'!H117,'2015-2016 Ave n&gt;5'!H117)</f>
        <v>1.2096831541082769</v>
      </c>
      <c r="K117" s="5">
        <f>STDEV('2013-2014 Ave n&gt;5'!I117,'2014-2015 Ave n&gt;5'!I117,'2015-2016 Ave n&gt;5'!I117)</f>
        <v>0.141421356237309</v>
      </c>
    </row>
    <row r="118" spans="1:11" x14ac:dyDescent="0.45">
      <c r="A118" t="s">
        <v>80</v>
      </c>
      <c r="B118" t="s">
        <v>87</v>
      </c>
      <c r="C118" t="s">
        <v>4</v>
      </c>
      <c r="D118" s="4">
        <f>AVERAGE('2013-2014 Ave n&gt;5'!E118,'2014-2015 Ave n&gt;5'!E118,'2015-2016 Ave n&gt;5'!E118)</f>
        <v>3</v>
      </c>
      <c r="E118" s="4">
        <f>AVERAGE('2013-2014 Ave n&gt;5'!F118,'2014-2015 Ave n&gt;5'!F118,'2015-2016 Ave n&gt;5'!F118)</f>
        <v>3</v>
      </c>
      <c r="F118" s="4"/>
      <c r="G118" s="4"/>
      <c r="H118" s="4"/>
      <c r="I118" s="5"/>
      <c r="J118" s="5"/>
      <c r="K118" s="5"/>
    </row>
    <row r="119" spans="1:11" x14ac:dyDescent="0.45">
      <c r="A119" t="s">
        <v>80</v>
      </c>
      <c r="B119" t="s">
        <v>88</v>
      </c>
      <c r="C119" t="s">
        <v>2</v>
      </c>
      <c r="D119" s="4">
        <f>AVERAGE('2013-2014 Ave n&gt;5'!E119,'2014-2015 Ave n&gt;5'!E119,'2015-2016 Ave n&gt;5'!E119)</f>
        <v>56.666666666666664</v>
      </c>
      <c r="E119" s="4">
        <f>AVERAGE('2013-2014 Ave n&gt;5'!F119,'2014-2015 Ave n&gt;5'!F119,'2015-2016 Ave n&gt;5'!F119)</f>
        <v>25.333333333333332</v>
      </c>
      <c r="F119" s="4">
        <f>AVERAGE('2013-2014 Ave n&gt;5'!G119,'2014-2015 Ave n&gt;5'!G119,'2015-2016 Ave n&gt;5'!G119)</f>
        <v>148.33333333333334</v>
      </c>
      <c r="G119" s="4">
        <f>AVERAGE('2013-2014 Ave n&gt;5'!H119,'2014-2015 Ave n&gt;5'!H119,'2015-2016 Ave n&gt;5'!H119)</f>
        <v>153.76666666666665</v>
      </c>
      <c r="H119" s="4">
        <f>AVERAGE('2013-2014 Ave n&gt;5'!I119,'2014-2015 Ave n&gt;5'!I119,'2015-2016 Ave n&gt;5'!I119)</f>
        <v>4.0333333333333332</v>
      </c>
      <c r="I119" s="5">
        <f>STDEV('2013-2014 Ave n&gt;5'!G119,'2014-2015 Ave n&gt;5'!G119,'2015-2016 Ave n&gt;5'!G119)</f>
        <v>1.2096831541082607</v>
      </c>
      <c r="J119" s="5">
        <f>STDEV('2013-2014 Ave n&gt;5'!H119,'2014-2015 Ave n&gt;5'!H119,'2015-2016 Ave n&gt;5'!H119)</f>
        <v>1.1060440015358124</v>
      </c>
      <c r="K119" s="5">
        <f>STDEV('2013-2014 Ave n&gt;5'!I119,'2014-2015 Ave n&gt;5'!I119,'2015-2016 Ave n&gt;5'!I119)</f>
        <v>0.115470053837925</v>
      </c>
    </row>
    <row r="120" spans="1:11" x14ac:dyDescent="0.45">
      <c r="A120" t="s">
        <v>80</v>
      </c>
      <c r="B120" t="s">
        <v>89</v>
      </c>
      <c r="C120" t="s">
        <v>2</v>
      </c>
      <c r="D120" s="4">
        <f>AVERAGE('2013-2014 Ave n&gt;5'!E120,'2014-2015 Ave n&gt;5'!E120,'2015-2016 Ave n&gt;5'!E120)</f>
        <v>13.666666666666666</v>
      </c>
      <c r="E120" s="4">
        <f>AVERAGE('2013-2014 Ave n&gt;5'!F120,'2014-2015 Ave n&gt;5'!F120,'2015-2016 Ave n&gt;5'!F120)</f>
        <v>9.6666666666666661</v>
      </c>
      <c r="F120" s="4">
        <f>AVERAGE('2013-2014 Ave n&gt;5'!G120,'2014-2015 Ave n&gt;5'!G120,'2015-2016 Ave n&gt;5'!G120)</f>
        <v>149.63333333333335</v>
      </c>
      <c r="G120" s="4">
        <f>AVERAGE('2013-2014 Ave n&gt;5'!H120,'2014-2015 Ave n&gt;5'!H120,'2015-2016 Ave n&gt;5'!H120)</f>
        <v>155.6</v>
      </c>
      <c r="H120" s="4">
        <f>AVERAGE('2013-2014 Ave n&gt;5'!I120,'2014-2015 Ave n&gt;5'!I120,'2015-2016 Ave n&gt;5'!I120)</f>
        <v>4.0666666666666673</v>
      </c>
      <c r="I120" s="5">
        <f>STDEV('2013-2014 Ave n&gt;5'!G120,'2014-2015 Ave n&gt;5'!G120,'2015-2016 Ave n&gt;5'!G120)</f>
        <v>1.9035055380358894</v>
      </c>
      <c r="J120" s="5">
        <f>STDEV('2013-2014 Ave n&gt;5'!H120,'2014-2015 Ave n&gt;5'!H120,'2015-2016 Ave n&gt;5'!H120)</f>
        <v>1.0148891565092231</v>
      </c>
      <c r="K120" s="5">
        <f>STDEV('2013-2014 Ave n&gt;5'!I120,'2014-2015 Ave n&gt;5'!I120,'2015-2016 Ave n&gt;5'!I120)</f>
        <v>0.15275252316519475</v>
      </c>
    </row>
    <row r="121" spans="1:11" x14ac:dyDescent="0.45">
      <c r="A121" t="s">
        <v>80</v>
      </c>
      <c r="B121" t="s">
        <v>90</v>
      </c>
      <c r="C121" t="s">
        <v>4</v>
      </c>
      <c r="D121" s="4">
        <f>AVERAGE('2013-2014 Ave n&gt;5'!E121,'2014-2015 Ave n&gt;5'!E121,'2015-2016 Ave n&gt;5'!E121)</f>
        <v>4</v>
      </c>
      <c r="E121" s="4">
        <f>AVERAGE('2013-2014 Ave n&gt;5'!F121,'2014-2015 Ave n&gt;5'!F121,'2015-2016 Ave n&gt;5'!F121)</f>
        <v>3.3333333333333335</v>
      </c>
      <c r="F121" s="4"/>
      <c r="G121" s="4"/>
      <c r="H121" s="4"/>
      <c r="I121" s="5"/>
      <c r="J121" s="5"/>
      <c r="K121" s="5"/>
    </row>
    <row r="122" spans="1:11" x14ac:dyDescent="0.45">
      <c r="A122" t="s">
        <v>91</v>
      </c>
      <c r="B122" t="s">
        <v>91</v>
      </c>
      <c r="C122" t="s">
        <v>2</v>
      </c>
      <c r="D122" s="4">
        <f>AVERAGE('2013-2014 Ave n&gt;5'!E122,'2014-2015 Ave n&gt;5'!E122,'2015-2016 Ave n&gt;5'!E122)</f>
        <v>177.66666666666666</v>
      </c>
      <c r="E122" s="4">
        <f>AVERAGE('2013-2014 Ave n&gt;5'!F122,'2014-2015 Ave n&gt;5'!F122,'2015-2016 Ave n&gt;5'!F122)</f>
        <v>11.666666666666666</v>
      </c>
      <c r="F122" s="4">
        <f>AVERAGE('2013-2014 Ave n&gt;5'!G122,'2014-2015 Ave n&gt;5'!G122,'2015-2016 Ave n&gt;5'!G122)</f>
        <v>148.5</v>
      </c>
      <c r="G122" s="4">
        <f>AVERAGE('2013-2014 Ave n&gt;5'!H122,'2014-2015 Ave n&gt;5'!H122,'2015-2016 Ave n&gt;5'!H122)</f>
        <v>154.16666666666666</v>
      </c>
      <c r="H122" s="4">
        <f>AVERAGE('2013-2014 Ave n&gt;5'!I122,'2014-2015 Ave n&gt;5'!I122,'2015-2016 Ave n&gt;5'!I122)</f>
        <v>3.75</v>
      </c>
      <c r="I122" s="5">
        <f>STDEV('2013-2014 Ave n&gt;5'!G122,'2014-2015 Ave n&gt;5'!G122,'2015-2016 Ave n&gt;5'!G122)</f>
        <v>3.1240998703626568</v>
      </c>
      <c r="J122" s="5">
        <f>STDEV('2013-2014 Ave n&gt;5'!H122,'2014-2015 Ave n&gt;5'!H122,'2015-2016 Ave n&gt;5'!H122)</f>
        <v>2.8360771028541101</v>
      </c>
      <c r="K122" s="5">
        <f>STDEV('2013-2014 Ave n&gt;5'!I122,'2014-2015 Ave n&gt;5'!I122,'2015-2016 Ave n&gt;5'!I122)</f>
        <v>7.0710678118654502E-2</v>
      </c>
    </row>
    <row r="123" spans="1:11" x14ac:dyDescent="0.45">
      <c r="A123" t="s">
        <v>91</v>
      </c>
      <c r="B123" t="s">
        <v>91</v>
      </c>
      <c r="C123" t="s">
        <v>4</v>
      </c>
      <c r="D123" s="4">
        <f>AVERAGE('2013-2014 Ave n&gt;5'!E123,'2014-2015 Ave n&gt;5'!E123,'2015-2016 Ave n&gt;5'!E123)</f>
        <v>3.6666666666666665</v>
      </c>
      <c r="E123" s="4">
        <f>AVERAGE('2013-2014 Ave n&gt;5'!F123,'2014-2015 Ave n&gt;5'!F123,'2015-2016 Ave n&gt;5'!F123)</f>
        <v>3</v>
      </c>
      <c r="F123" s="4">
        <f>AVERAGE('2013-2014 Ave n&gt;5'!G123,'2014-2015 Ave n&gt;5'!G123,'2015-2016 Ave n&gt;5'!G123)</f>
        <v>147.6</v>
      </c>
      <c r="G123" s="4">
        <f>AVERAGE('2013-2014 Ave n&gt;5'!H123,'2014-2015 Ave n&gt;5'!H123,'2015-2016 Ave n&gt;5'!H123)</f>
        <v>157</v>
      </c>
      <c r="H123" s="4">
        <f>AVERAGE('2013-2014 Ave n&gt;5'!I123,'2014-2015 Ave n&gt;5'!I123,'2015-2016 Ave n&gt;5'!I123)</f>
        <v>3.6</v>
      </c>
      <c r="I123" s="5"/>
      <c r="J123" s="5"/>
      <c r="K123" s="5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G123" sqref="G123:I123"/>
    </sheetView>
  </sheetViews>
  <sheetFormatPr defaultRowHeight="14.25" x14ac:dyDescent="0.45"/>
  <cols>
    <col min="1" max="1" width="13.46484375" bestFit="1" customWidth="1"/>
    <col min="2" max="2" width="23.53125" bestFit="1" customWidth="1"/>
    <col min="3" max="3" width="36.86328125" bestFit="1" customWidth="1"/>
    <col min="4" max="4" width="7.53125" bestFit="1" customWidth="1"/>
    <col min="5" max="5" width="10.19921875" bestFit="1" customWidth="1"/>
    <col min="6" max="6" width="14" bestFit="1" customWidth="1"/>
    <col min="7" max="7" width="11.86328125" bestFit="1" customWidth="1"/>
    <col min="8" max="8" width="10.1328125" bestFit="1" customWidth="1"/>
    <col min="9" max="9" width="13.33203125" bestFit="1" customWidth="1"/>
  </cols>
  <sheetData>
    <row r="1" spans="1:9" s="3" customFormat="1" x14ac:dyDescent="0.45">
      <c r="A1" s="3" t="s">
        <v>98</v>
      </c>
      <c r="B1" s="2" t="s">
        <v>99</v>
      </c>
      <c r="C1" s="2" t="s">
        <v>100</v>
      </c>
      <c r="D1" s="2" t="s">
        <v>101</v>
      </c>
      <c r="E1" s="2" t="s">
        <v>102</v>
      </c>
      <c r="F1" s="2" t="s">
        <v>103</v>
      </c>
      <c r="G1" s="2" t="s">
        <v>92</v>
      </c>
      <c r="H1" s="2" t="s">
        <v>93</v>
      </c>
      <c r="I1" s="2" t="s">
        <v>94</v>
      </c>
    </row>
    <row r="2" spans="1:9" x14ac:dyDescent="0.45">
      <c r="A2" t="s">
        <v>95</v>
      </c>
      <c r="B2" t="s">
        <v>0</v>
      </c>
      <c r="C2" t="s">
        <v>1</v>
      </c>
      <c r="D2" t="s">
        <v>2</v>
      </c>
      <c r="E2">
        <v>33</v>
      </c>
      <c r="F2">
        <v>3</v>
      </c>
      <c r="G2" s="1"/>
      <c r="H2" s="1"/>
      <c r="I2" s="1"/>
    </row>
    <row r="3" spans="1:9" x14ac:dyDescent="0.45">
      <c r="A3" t="s">
        <v>95</v>
      </c>
      <c r="B3" t="s">
        <v>0</v>
      </c>
      <c r="C3" t="s">
        <v>3</v>
      </c>
      <c r="D3" t="s">
        <v>2</v>
      </c>
      <c r="E3">
        <v>15</v>
      </c>
      <c r="F3">
        <v>13</v>
      </c>
      <c r="G3">
        <v>148.5</v>
      </c>
      <c r="H3">
        <v>153.19999999999999</v>
      </c>
      <c r="I3">
        <v>3.2</v>
      </c>
    </row>
    <row r="4" spans="1:9" x14ac:dyDescent="0.45">
      <c r="A4" t="s">
        <v>104</v>
      </c>
      <c r="B4" t="s">
        <v>0</v>
      </c>
      <c r="C4" t="s">
        <v>3</v>
      </c>
      <c r="D4" t="s">
        <v>4</v>
      </c>
    </row>
    <row r="5" spans="1:9" x14ac:dyDescent="0.45">
      <c r="A5" t="s">
        <v>95</v>
      </c>
      <c r="B5" t="s">
        <v>5</v>
      </c>
      <c r="C5" t="s">
        <v>6</v>
      </c>
      <c r="D5" t="s">
        <v>2</v>
      </c>
      <c r="E5">
        <v>124</v>
      </c>
      <c r="F5">
        <v>1</v>
      </c>
      <c r="G5" s="1"/>
      <c r="H5" s="1"/>
      <c r="I5" s="1"/>
    </row>
    <row r="6" spans="1:9" x14ac:dyDescent="0.45">
      <c r="A6" t="s">
        <v>95</v>
      </c>
      <c r="B6" t="s">
        <v>5</v>
      </c>
      <c r="C6" t="s">
        <v>7</v>
      </c>
      <c r="D6" t="s">
        <v>2</v>
      </c>
      <c r="E6">
        <v>253</v>
      </c>
      <c r="F6">
        <v>18</v>
      </c>
      <c r="G6">
        <v>158.1</v>
      </c>
      <c r="H6">
        <v>157.69999999999999</v>
      </c>
      <c r="I6">
        <v>3.6</v>
      </c>
    </row>
    <row r="7" spans="1:9" x14ac:dyDescent="0.45">
      <c r="A7" t="s">
        <v>95</v>
      </c>
      <c r="B7" t="s">
        <v>5</v>
      </c>
      <c r="C7" t="s">
        <v>7</v>
      </c>
      <c r="D7" t="s">
        <v>4</v>
      </c>
      <c r="E7">
        <v>10</v>
      </c>
      <c r="F7">
        <v>2</v>
      </c>
      <c r="G7" s="1"/>
      <c r="H7" s="1"/>
      <c r="I7" s="1"/>
    </row>
    <row r="8" spans="1:9" x14ac:dyDescent="0.45">
      <c r="A8" t="s">
        <v>95</v>
      </c>
      <c r="B8" t="s">
        <v>5</v>
      </c>
      <c r="C8" t="s">
        <v>8</v>
      </c>
      <c r="D8" t="s">
        <v>2</v>
      </c>
      <c r="E8">
        <v>27</v>
      </c>
      <c r="F8">
        <v>2</v>
      </c>
      <c r="G8" s="1"/>
      <c r="H8" s="1"/>
      <c r="I8" s="1"/>
    </row>
    <row r="9" spans="1:9" x14ac:dyDescent="0.45">
      <c r="A9" t="s">
        <v>95</v>
      </c>
      <c r="B9" t="s">
        <v>5</v>
      </c>
      <c r="C9" t="s">
        <v>9</v>
      </c>
      <c r="D9" t="s">
        <v>2</v>
      </c>
      <c r="E9">
        <v>48</v>
      </c>
      <c r="F9">
        <v>4</v>
      </c>
      <c r="G9" s="1"/>
      <c r="H9" s="1"/>
      <c r="I9" s="1"/>
    </row>
    <row r="10" spans="1:9" x14ac:dyDescent="0.45">
      <c r="A10" t="s">
        <v>95</v>
      </c>
      <c r="B10" t="s">
        <v>5</v>
      </c>
      <c r="C10" t="s">
        <v>10</v>
      </c>
      <c r="D10" t="s">
        <v>2</v>
      </c>
      <c r="E10">
        <v>88</v>
      </c>
      <c r="F10">
        <v>20</v>
      </c>
      <c r="G10">
        <v>153.19999999999999</v>
      </c>
      <c r="H10">
        <v>152.19999999999999</v>
      </c>
      <c r="I10">
        <v>3.7</v>
      </c>
    </row>
    <row r="11" spans="1:9" x14ac:dyDescent="0.45">
      <c r="A11" t="s">
        <v>95</v>
      </c>
      <c r="B11" t="s">
        <v>11</v>
      </c>
      <c r="C11" t="s">
        <v>12</v>
      </c>
      <c r="D11" t="s">
        <v>2</v>
      </c>
      <c r="E11">
        <v>17</v>
      </c>
      <c r="F11">
        <v>2</v>
      </c>
      <c r="G11" s="1"/>
      <c r="H11" s="1"/>
      <c r="I11" s="1"/>
    </row>
    <row r="12" spans="1:9" x14ac:dyDescent="0.45">
      <c r="A12" t="s">
        <v>95</v>
      </c>
      <c r="B12" t="s">
        <v>11</v>
      </c>
      <c r="C12" t="s">
        <v>12</v>
      </c>
      <c r="D12" t="s">
        <v>4</v>
      </c>
      <c r="E12">
        <v>6</v>
      </c>
      <c r="F12">
        <v>1</v>
      </c>
      <c r="G12" s="1"/>
      <c r="H12" s="1"/>
      <c r="I12" s="1"/>
    </row>
    <row r="13" spans="1:9" x14ac:dyDescent="0.45">
      <c r="A13" t="s">
        <v>95</v>
      </c>
      <c r="B13" t="s">
        <v>11</v>
      </c>
      <c r="C13" t="s">
        <v>13</v>
      </c>
      <c r="D13" t="s">
        <v>2</v>
      </c>
      <c r="E13">
        <v>37</v>
      </c>
      <c r="F13">
        <v>1</v>
      </c>
      <c r="G13" s="1"/>
      <c r="H13" s="1"/>
      <c r="I13" s="1"/>
    </row>
    <row r="14" spans="1:9" x14ac:dyDescent="0.45">
      <c r="A14" t="s">
        <v>95</v>
      </c>
      <c r="B14" t="s">
        <v>11</v>
      </c>
      <c r="C14" t="s">
        <v>13</v>
      </c>
      <c r="D14" t="s">
        <v>4</v>
      </c>
      <c r="E14">
        <v>4</v>
      </c>
      <c r="F14">
        <v>3</v>
      </c>
      <c r="G14" s="1"/>
      <c r="H14" s="1"/>
      <c r="I14" s="1"/>
    </row>
    <row r="15" spans="1:9" x14ac:dyDescent="0.45">
      <c r="A15" t="s">
        <v>95</v>
      </c>
      <c r="B15" t="s">
        <v>11</v>
      </c>
      <c r="C15" t="s">
        <v>14</v>
      </c>
      <c r="D15" t="s">
        <v>2</v>
      </c>
      <c r="E15">
        <v>50</v>
      </c>
      <c r="F15">
        <v>36</v>
      </c>
      <c r="G15">
        <v>148.6</v>
      </c>
      <c r="H15">
        <v>152.69999999999999</v>
      </c>
      <c r="I15">
        <v>4.3</v>
      </c>
    </row>
    <row r="16" spans="1:9" x14ac:dyDescent="0.45">
      <c r="A16" t="s">
        <v>95</v>
      </c>
      <c r="B16" t="s">
        <v>11</v>
      </c>
      <c r="C16" t="s">
        <v>14</v>
      </c>
      <c r="D16" t="s">
        <v>4</v>
      </c>
      <c r="E16">
        <v>10</v>
      </c>
      <c r="F16">
        <v>10</v>
      </c>
      <c r="G16">
        <v>152.80000000000001</v>
      </c>
      <c r="H16">
        <v>155.9</v>
      </c>
      <c r="I16">
        <v>4</v>
      </c>
    </row>
    <row r="17" spans="1:9" x14ac:dyDescent="0.45">
      <c r="A17" t="s">
        <v>95</v>
      </c>
      <c r="B17" t="s">
        <v>11</v>
      </c>
      <c r="C17" t="s">
        <v>15</v>
      </c>
      <c r="D17" t="s">
        <v>2</v>
      </c>
      <c r="E17">
        <v>28</v>
      </c>
      <c r="F17">
        <v>22</v>
      </c>
      <c r="G17">
        <v>144.80000000000001</v>
      </c>
      <c r="H17">
        <v>153.80000000000001</v>
      </c>
      <c r="I17">
        <v>3.6</v>
      </c>
    </row>
    <row r="18" spans="1:9" x14ac:dyDescent="0.45">
      <c r="A18" t="s">
        <v>104</v>
      </c>
      <c r="B18" t="s">
        <v>11</v>
      </c>
      <c r="C18" t="s">
        <v>15</v>
      </c>
      <c r="D18" t="s">
        <v>4</v>
      </c>
    </row>
    <row r="19" spans="1:9" x14ac:dyDescent="0.45">
      <c r="A19" t="s">
        <v>95</v>
      </c>
      <c r="B19" t="s">
        <v>16</v>
      </c>
      <c r="C19" t="s">
        <v>17</v>
      </c>
      <c r="D19" t="s">
        <v>2</v>
      </c>
      <c r="E19">
        <v>8</v>
      </c>
      <c r="F19">
        <v>5</v>
      </c>
      <c r="G19">
        <v>161.19999999999999</v>
      </c>
      <c r="H19">
        <v>159</v>
      </c>
      <c r="I19">
        <v>3.5</v>
      </c>
    </row>
    <row r="20" spans="1:9" x14ac:dyDescent="0.45">
      <c r="A20" t="s">
        <v>95</v>
      </c>
      <c r="B20" t="s">
        <v>16</v>
      </c>
      <c r="C20" t="s">
        <v>17</v>
      </c>
      <c r="D20" t="s">
        <v>4</v>
      </c>
      <c r="E20">
        <v>15</v>
      </c>
      <c r="F20">
        <v>13</v>
      </c>
      <c r="G20">
        <v>162.19999999999999</v>
      </c>
      <c r="H20">
        <v>158.5</v>
      </c>
    </row>
    <row r="21" spans="1:9" x14ac:dyDescent="0.45">
      <c r="A21" t="s">
        <v>95</v>
      </c>
      <c r="B21" t="s">
        <v>16</v>
      </c>
      <c r="C21" t="s">
        <v>18</v>
      </c>
      <c r="D21" t="s">
        <v>2</v>
      </c>
      <c r="E21">
        <v>18</v>
      </c>
      <c r="F21">
        <v>8</v>
      </c>
      <c r="G21">
        <v>159</v>
      </c>
      <c r="H21">
        <v>153</v>
      </c>
      <c r="I21">
        <v>3.7</v>
      </c>
    </row>
    <row r="22" spans="1:9" x14ac:dyDescent="0.45">
      <c r="A22" t="s">
        <v>95</v>
      </c>
      <c r="B22" t="s">
        <v>16</v>
      </c>
      <c r="C22" t="s">
        <v>18</v>
      </c>
      <c r="D22" t="s">
        <v>4</v>
      </c>
      <c r="E22">
        <v>14</v>
      </c>
      <c r="F22">
        <v>12</v>
      </c>
      <c r="G22">
        <v>162.30000000000001</v>
      </c>
      <c r="H22">
        <v>152.69999999999999</v>
      </c>
      <c r="I22">
        <v>3.5</v>
      </c>
    </row>
    <row r="23" spans="1:9" x14ac:dyDescent="0.45">
      <c r="A23" t="s">
        <v>95</v>
      </c>
      <c r="B23" t="s">
        <v>16</v>
      </c>
      <c r="C23" t="s">
        <v>19</v>
      </c>
      <c r="D23" t="s">
        <v>2</v>
      </c>
      <c r="E23">
        <v>42</v>
      </c>
      <c r="F23">
        <v>28</v>
      </c>
      <c r="G23">
        <v>156.6</v>
      </c>
      <c r="H23">
        <v>150.9</v>
      </c>
      <c r="I23">
        <v>3.6</v>
      </c>
    </row>
    <row r="24" spans="1:9" x14ac:dyDescent="0.45">
      <c r="A24" t="s">
        <v>95</v>
      </c>
      <c r="B24" t="s">
        <v>16</v>
      </c>
      <c r="C24" t="s">
        <v>19</v>
      </c>
      <c r="D24" t="s">
        <v>4</v>
      </c>
      <c r="E24">
        <v>7</v>
      </c>
      <c r="F24">
        <v>6</v>
      </c>
      <c r="G24">
        <v>159.80000000000001</v>
      </c>
      <c r="H24">
        <v>149.19999999999999</v>
      </c>
      <c r="I24">
        <v>2.8</v>
      </c>
    </row>
    <row r="25" spans="1:9" x14ac:dyDescent="0.45">
      <c r="A25" t="s">
        <v>95</v>
      </c>
      <c r="B25" t="s">
        <v>16</v>
      </c>
      <c r="C25" t="s">
        <v>20</v>
      </c>
      <c r="D25" t="s">
        <v>2</v>
      </c>
      <c r="E25">
        <v>89</v>
      </c>
      <c r="F25">
        <v>71</v>
      </c>
      <c r="G25">
        <v>161.9</v>
      </c>
      <c r="H25">
        <v>151</v>
      </c>
      <c r="I25">
        <v>2.8</v>
      </c>
    </row>
    <row r="26" spans="1:9" x14ac:dyDescent="0.45">
      <c r="A26" t="s">
        <v>95</v>
      </c>
      <c r="B26" t="s">
        <v>16</v>
      </c>
      <c r="C26" t="s">
        <v>20</v>
      </c>
      <c r="D26" t="s">
        <v>4</v>
      </c>
      <c r="E26">
        <v>21</v>
      </c>
      <c r="F26">
        <v>18</v>
      </c>
      <c r="G26">
        <v>163.4</v>
      </c>
      <c r="H26">
        <v>155.5</v>
      </c>
      <c r="I26">
        <v>4</v>
      </c>
    </row>
    <row r="27" spans="1:9" x14ac:dyDescent="0.45">
      <c r="A27" t="s">
        <v>95</v>
      </c>
      <c r="B27" t="s">
        <v>16</v>
      </c>
      <c r="C27" t="s">
        <v>21</v>
      </c>
      <c r="D27" t="s">
        <v>2</v>
      </c>
      <c r="E27">
        <v>46</v>
      </c>
      <c r="F27">
        <v>29</v>
      </c>
      <c r="G27">
        <v>161.6</v>
      </c>
      <c r="H27">
        <v>153</v>
      </c>
      <c r="I27">
        <v>4</v>
      </c>
    </row>
    <row r="28" spans="1:9" x14ac:dyDescent="0.45">
      <c r="A28" t="s">
        <v>95</v>
      </c>
      <c r="B28" t="s">
        <v>16</v>
      </c>
      <c r="C28" t="s">
        <v>21</v>
      </c>
      <c r="D28" t="s">
        <v>4</v>
      </c>
      <c r="E28">
        <v>17</v>
      </c>
      <c r="F28">
        <v>13</v>
      </c>
      <c r="G28">
        <v>164.7</v>
      </c>
      <c r="H28">
        <v>153.4</v>
      </c>
      <c r="I28">
        <v>3</v>
      </c>
    </row>
    <row r="29" spans="1:9" x14ac:dyDescent="0.45">
      <c r="A29" t="s">
        <v>95</v>
      </c>
      <c r="B29" t="s">
        <v>16</v>
      </c>
      <c r="C29" t="s">
        <v>22</v>
      </c>
      <c r="D29" t="s">
        <v>2</v>
      </c>
      <c r="E29">
        <v>36</v>
      </c>
      <c r="F29">
        <v>11</v>
      </c>
      <c r="G29">
        <v>159.1</v>
      </c>
      <c r="H29">
        <v>150.6</v>
      </c>
    </row>
    <row r="30" spans="1:9" x14ac:dyDescent="0.45">
      <c r="A30" t="s">
        <v>108</v>
      </c>
      <c r="B30" t="s">
        <v>16</v>
      </c>
      <c r="C30" t="s">
        <v>23</v>
      </c>
      <c r="D30" t="s">
        <v>2</v>
      </c>
    </row>
    <row r="31" spans="1:9" x14ac:dyDescent="0.45">
      <c r="A31" t="s">
        <v>95</v>
      </c>
      <c r="B31" t="s">
        <v>16</v>
      </c>
      <c r="C31" t="s">
        <v>23</v>
      </c>
      <c r="D31" t="s">
        <v>4</v>
      </c>
      <c r="E31">
        <v>4</v>
      </c>
      <c r="F31">
        <v>4</v>
      </c>
      <c r="G31" s="1"/>
      <c r="H31" s="1"/>
      <c r="I31" s="1"/>
    </row>
    <row r="32" spans="1:9" x14ac:dyDescent="0.45">
      <c r="A32" t="s">
        <v>95</v>
      </c>
      <c r="B32" t="s">
        <v>16</v>
      </c>
      <c r="C32" t="s">
        <v>24</v>
      </c>
      <c r="D32" t="s">
        <v>2</v>
      </c>
      <c r="E32">
        <v>33</v>
      </c>
      <c r="F32">
        <v>32</v>
      </c>
      <c r="G32">
        <v>159.4</v>
      </c>
      <c r="H32">
        <v>154.69999999999999</v>
      </c>
      <c r="I32">
        <v>3.8</v>
      </c>
    </row>
    <row r="33" spans="1:9" x14ac:dyDescent="0.45">
      <c r="A33" t="s">
        <v>95</v>
      </c>
      <c r="B33" t="s">
        <v>16</v>
      </c>
      <c r="C33" t="s">
        <v>24</v>
      </c>
      <c r="D33" t="s">
        <v>4</v>
      </c>
      <c r="E33">
        <v>15</v>
      </c>
      <c r="F33">
        <v>12</v>
      </c>
      <c r="G33">
        <v>159.30000000000001</v>
      </c>
      <c r="H33">
        <v>151.30000000000001</v>
      </c>
      <c r="I33">
        <v>2.8</v>
      </c>
    </row>
    <row r="34" spans="1:9" x14ac:dyDescent="0.45">
      <c r="A34" t="s">
        <v>95</v>
      </c>
      <c r="B34" t="s">
        <v>16</v>
      </c>
      <c r="C34" t="s">
        <v>25</v>
      </c>
      <c r="D34" t="s">
        <v>2</v>
      </c>
      <c r="E34">
        <v>11</v>
      </c>
      <c r="F34">
        <v>10</v>
      </c>
      <c r="G34">
        <v>157.6</v>
      </c>
      <c r="H34">
        <v>154.6</v>
      </c>
      <c r="I34">
        <v>4.3</v>
      </c>
    </row>
    <row r="35" spans="1:9" x14ac:dyDescent="0.45">
      <c r="A35" t="s">
        <v>95</v>
      </c>
      <c r="B35" t="s">
        <v>16</v>
      </c>
      <c r="C35" t="s">
        <v>25</v>
      </c>
      <c r="D35" t="s">
        <v>4</v>
      </c>
      <c r="E35">
        <v>1</v>
      </c>
      <c r="F35">
        <v>1</v>
      </c>
      <c r="G35" s="1"/>
      <c r="H35" s="1"/>
      <c r="I35" s="1"/>
    </row>
    <row r="36" spans="1:9" x14ac:dyDescent="0.45">
      <c r="A36" t="s">
        <v>95</v>
      </c>
      <c r="B36" t="s">
        <v>26</v>
      </c>
      <c r="C36" t="s">
        <v>27</v>
      </c>
      <c r="D36" t="s">
        <v>2</v>
      </c>
      <c r="E36">
        <v>2</v>
      </c>
      <c r="F36">
        <v>0</v>
      </c>
    </row>
    <row r="37" spans="1:9" x14ac:dyDescent="0.45">
      <c r="A37" t="s">
        <v>95</v>
      </c>
      <c r="B37" t="s">
        <v>26</v>
      </c>
      <c r="C37" t="s">
        <v>28</v>
      </c>
      <c r="D37" t="s">
        <v>2</v>
      </c>
      <c r="E37">
        <v>5</v>
      </c>
      <c r="F37">
        <v>0</v>
      </c>
    </row>
    <row r="38" spans="1:9" x14ac:dyDescent="0.45">
      <c r="A38" t="s">
        <v>95</v>
      </c>
      <c r="B38" t="s">
        <v>26</v>
      </c>
      <c r="C38" t="s">
        <v>29</v>
      </c>
      <c r="D38" t="s">
        <v>2</v>
      </c>
      <c r="E38">
        <v>4</v>
      </c>
      <c r="F38">
        <v>1</v>
      </c>
      <c r="G38" s="1"/>
      <c r="H38" s="1"/>
      <c r="I38" s="1"/>
    </row>
    <row r="39" spans="1:9" x14ac:dyDescent="0.45">
      <c r="A39" t="s">
        <v>95</v>
      </c>
      <c r="B39" t="s">
        <v>26</v>
      </c>
      <c r="C39" t="s">
        <v>30</v>
      </c>
      <c r="D39" t="s">
        <v>2</v>
      </c>
      <c r="E39">
        <v>22</v>
      </c>
      <c r="F39">
        <v>1</v>
      </c>
      <c r="G39" s="1"/>
      <c r="H39" s="1"/>
      <c r="I39" s="1"/>
    </row>
    <row r="40" spans="1:9" x14ac:dyDescent="0.45">
      <c r="A40" t="s">
        <v>95</v>
      </c>
      <c r="B40" t="s">
        <v>26</v>
      </c>
      <c r="C40" t="s">
        <v>30</v>
      </c>
      <c r="D40" t="s">
        <v>4</v>
      </c>
      <c r="E40">
        <v>7</v>
      </c>
      <c r="F40">
        <v>0</v>
      </c>
    </row>
    <row r="41" spans="1:9" x14ac:dyDescent="0.45">
      <c r="A41" t="s">
        <v>95</v>
      </c>
      <c r="B41" t="s">
        <v>26</v>
      </c>
      <c r="C41" t="s">
        <v>31</v>
      </c>
      <c r="D41" t="s">
        <v>2</v>
      </c>
      <c r="E41">
        <v>7</v>
      </c>
      <c r="F41">
        <v>0</v>
      </c>
    </row>
    <row r="42" spans="1:9" x14ac:dyDescent="0.45">
      <c r="A42" t="s">
        <v>95</v>
      </c>
      <c r="B42" t="s">
        <v>32</v>
      </c>
      <c r="C42" t="s">
        <v>33</v>
      </c>
      <c r="D42" t="s">
        <v>2</v>
      </c>
      <c r="E42">
        <v>15</v>
      </c>
      <c r="F42">
        <v>4</v>
      </c>
      <c r="G42" s="1"/>
      <c r="H42" s="1"/>
      <c r="I42" s="1"/>
    </row>
    <row r="43" spans="1:9" x14ac:dyDescent="0.45">
      <c r="A43" t="s">
        <v>95</v>
      </c>
      <c r="B43" t="s">
        <v>34</v>
      </c>
      <c r="C43" t="s">
        <v>35</v>
      </c>
      <c r="D43" t="s">
        <v>2</v>
      </c>
      <c r="E43">
        <v>45</v>
      </c>
      <c r="F43">
        <v>45</v>
      </c>
      <c r="G43">
        <v>150.19999999999999</v>
      </c>
      <c r="H43">
        <v>155.19999999999999</v>
      </c>
      <c r="I43">
        <v>4.5999999999999996</v>
      </c>
    </row>
    <row r="44" spans="1:9" x14ac:dyDescent="0.45">
      <c r="A44" t="s">
        <v>95</v>
      </c>
      <c r="B44" t="s">
        <v>34</v>
      </c>
      <c r="C44" t="s">
        <v>35</v>
      </c>
      <c r="D44" t="s">
        <v>4</v>
      </c>
      <c r="E44">
        <v>18</v>
      </c>
      <c r="F44">
        <v>17</v>
      </c>
      <c r="G44">
        <v>148.4</v>
      </c>
      <c r="H44">
        <v>151.19999999999999</v>
      </c>
    </row>
    <row r="45" spans="1:9" x14ac:dyDescent="0.45">
      <c r="A45" t="s">
        <v>95</v>
      </c>
      <c r="B45" t="s">
        <v>34</v>
      </c>
      <c r="C45" t="s">
        <v>36</v>
      </c>
      <c r="D45" t="s">
        <v>2</v>
      </c>
      <c r="E45">
        <v>63</v>
      </c>
      <c r="F45">
        <v>40</v>
      </c>
      <c r="G45">
        <v>149.6</v>
      </c>
      <c r="H45">
        <v>152.6</v>
      </c>
      <c r="I45">
        <v>3.5</v>
      </c>
    </row>
    <row r="46" spans="1:9" x14ac:dyDescent="0.45">
      <c r="A46" t="s">
        <v>95</v>
      </c>
      <c r="B46" t="s">
        <v>34</v>
      </c>
      <c r="C46" t="s">
        <v>36</v>
      </c>
      <c r="D46" t="s">
        <v>4</v>
      </c>
      <c r="E46">
        <v>11</v>
      </c>
      <c r="F46">
        <v>9</v>
      </c>
      <c r="G46">
        <v>150.1</v>
      </c>
      <c r="H46">
        <v>154.69999999999999</v>
      </c>
      <c r="I46">
        <v>3.5</v>
      </c>
    </row>
    <row r="47" spans="1:9" x14ac:dyDescent="0.45">
      <c r="A47" t="s">
        <v>95</v>
      </c>
      <c r="B47" t="s">
        <v>34</v>
      </c>
      <c r="C47" t="s">
        <v>37</v>
      </c>
      <c r="D47" t="s">
        <v>2</v>
      </c>
      <c r="E47">
        <v>17</v>
      </c>
      <c r="F47">
        <v>12</v>
      </c>
      <c r="G47">
        <v>153.1</v>
      </c>
      <c r="H47">
        <v>155</v>
      </c>
    </row>
    <row r="48" spans="1:9" x14ac:dyDescent="0.45">
      <c r="A48" t="s">
        <v>95</v>
      </c>
      <c r="B48" t="s">
        <v>34</v>
      </c>
      <c r="C48" t="s">
        <v>38</v>
      </c>
      <c r="D48" t="s">
        <v>2</v>
      </c>
      <c r="E48">
        <v>40</v>
      </c>
      <c r="F48">
        <v>25</v>
      </c>
      <c r="G48">
        <v>150.1</v>
      </c>
      <c r="H48">
        <v>154.69999999999999</v>
      </c>
    </row>
    <row r="49" spans="1:9" x14ac:dyDescent="0.45">
      <c r="A49" t="s">
        <v>95</v>
      </c>
      <c r="B49" t="s">
        <v>34</v>
      </c>
      <c r="C49" t="s">
        <v>38</v>
      </c>
      <c r="D49" t="s">
        <v>4</v>
      </c>
      <c r="E49">
        <v>10</v>
      </c>
      <c r="F49">
        <v>1</v>
      </c>
      <c r="G49" s="1"/>
      <c r="H49" s="1"/>
      <c r="I49" s="1"/>
    </row>
    <row r="50" spans="1:9" x14ac:dyDescent="0.45">
      <c r="A50" t="s">
        <v>95</v>
      </c>
      <c r="B50" t="s">
        <v>34</v>
      </c>
      <c r="C50" t="s">
        <v>39</v>
      </c>
      <c r="D50" t="s">
        <v>4</v>
      </c>
      <c r="E50">
        <v>49</v>
      </c>
      <c r="F50">
        <v>14</v>
      </c>
      <c r="G50">
        <v>151.1</v>
      </c>
      <c r="H50">
        <v>152.1</v>
      </c>
      <c r="I50">
        <v>3</v>
      </c>
    </row>
    <row r="51" spans="1:9" x14ac:dyDescent="0.45">
      <c r="A51" t="s">
        <v>95</v>
      </c>
      <c r="B51" t="s">
        <v>40</v>
      </c>
      <c r="C51" t="s">
        <v>41</v>
      </c>
      <c r="D51" t="s">
        <v>2</v>
      </c>
      <c r="E51">
        <v>3</v>
      </c>
      <c r="F51">
        <v>3</v>
      </c>
      <c r="G51" s="1"/>
      <c r="H51" s="1"/>
      <c r="I51" s="1"/>
    </row>
    <row r="52" spans="1:9" x14ac:dyDescent="0.45">
      <c r="A52" t="s">
        <v>95</v>
      </c>
      <c r="B52" t="s">
        <v>40</v>
      </c>
      <c r="C52" t="s">
        <v>42</v>
      </c>
      <c r="D52" t="s">
        <v>2</v>
      </c>
      <c r="E52">
        <v>10</v>
      </c>
      <c r="F52">
        <v>10</v>
      </c>
      <c r="G52">
        <v>149.69999999999999</v>
      </c>
      <c r="H52">
        <v>154.80000000000001</v>
      </c>
      <c r="I52">
        <v>3.5</v>
      </c>
    </row>
    <row r="53" spans="1:9" x14ac:dyDescent="0.45">
      <c r="A53" t="s">
        <v>95</v>
      </c>
      <c r="B53" t="s">
        <v>40</v>
      </c>
      <c r="C53" t="s">
        <v>42</v>
      </c>
      <c r="D53" t="s">
        <v>4</v>
      </c>
      <c r="E53">
        <v>9</v>
      </c>
      <c r="F53">
        <v>8</v>
      </c>
      <c r="G53">
        <v>148</v>
      </c>
      <c r="H53">
        <v>158.80000000000001</v>
      </c>
    </row>
    <row r="54" spans="1:9" x14ac:dyDescent="0.45">
      <c r="A54" t="s">
        <v>95</v>
      </c>
      <c r="B54" t="s">
        <v>40</v>
      </c>
      <c r="C54" t="s">
        <v>43</v>
      </c>
      <c r="D54" t="s">
        <v>2</v>
      </c>
      <c r="E54">
        <v>11</v>
      </c>
      <c r="F54">
        <v>11</v>
      </c>
      <c r="G54">
        <v>147.5</v>
      </c>
      <c r="H54">
        <v>160.6</v>
      </c>
      <c r="I54">
        <v>4</v>
      </c>
    </row>
    <row r="55" spans="1:9" x14ac:dyDescent="0.45">
      <c r="A55" t="s">
        <v>95</v>
      </c>
      <c r="B55" t="s">
        <v>40</v>
      </c>
      <c r="C55" t="s">
        <v>43</v>
      </c>
      <c r="D55" t="s">
        <v>4</v>
      </c>
      <c r="E55">
        <v>11</v>
      </c>
      <c r="F55">
        <v>10</v>
      </c>
      <c r="G55">
        <v>146.19999999999999</v>
      </c>
      <c r="H55">
        <v>161.80000000000001</v>
      </c>
    </row>
    <row r="56" spans="1:9" x14ac:dyDescent="0.45">
      <c r="A56" t="s">
        <v>95</v>
      </c>
      <c r="B56" t="s">
        <v>40</v>
      </c>
      <c r="C56" t="s">
        <v>44</v>
      </c>
      <c r="D56" t="s">
        <v>2</v>
      </c>
      <c r="E56">
        <v>8</v>
      </c>
      <c r="F56">
        <v>7</v>
      </c>
      <c r="G56">
        <v>152.69999999999999</v>
      </c>
      <c r="H56">
        <v>162.6</v>
      </c>
      <c r="I56">
        <v>4.3</v>
      </c>
    </row>
    <row r="57" spans="1:9" x14ac:dyDescent="0.45">
      <c r="A57" t="s">
        <v>95</v>
      </c>
      <c r="B57" t="s">
        <v>40</v>
      </c>
      <c r="C57" t="s">
        <v>45</v>
      </c>
      <c r="D57" t="s">
        <v>2</v>
      </c>
      <c r="E57">
        <v>7</v>
      </c>
      <c r="F57">
        <v>6</v>
      </c>
      <c r="G57">
        <v>149.80000000000001</v>
      </c>
      <c r="H57">
        <v>160.80000000000001</v>
      </c>
    </row>
    <row r="58" spans="1:9" x14ac:dyDescent="0.45">
      <c r="A58" t="s">
        <v>95</v>
      </c>
      <c r="B58" t="s">
        <v>40</v>
      </c>
      <c r="C58" t="s">
        <v>45</v>
      </c>
      <c r="D58" t="s">
        <v>4</v>
      </c>
      <c r="E58">
        <v>1</v>
      </c>
      <c r="F58">
        <v>1</v>
      </c>
      <c r="G58" s="1"/>
      <c r="H58" s="1"/>
      <c r="I58" s="1"/>
    </row>
    <row r="59" spans="1:9" x14ac:dyDescent="0.45">
      <c r="A59" t="s">
        <v>95</v>
      </c>
      <c r="B59" t="s">
        <v>40</v>
      </c>
      <c r="C59" t="s">
        <v>46</v>
      </c>
      <c r="D59" t="s">
        <v>2</v>
      </c>
      <c r="E59">
        <v>12</v>
      </c>
      <c r="F59">
        <v>0</v>
      </c>
    </row>
    <row r="60" spans="1:9" x14ac:dyDescent="0.45">
      <c r="A60" t="s">
        <v>95</v>
      </c>
      <c r="B60" t="s">
        <v>40</v>
      </c>
      <c r="C60" t="s">
        <v>47</v>
      </c>
      <c r="D60" t="s">
        <v>2</v>
      </c>
      <c r="E60">
        <v>11</v>
      </c>
      <c r="F60">
        <v>8</v>
      </c>
      <c r="G60">
        <v>149.9</v>
      </c>
      <c r="H60">
        <v>152.4</v>
      </c>
      <c r="I60">
        <v>3.3</v>
      </c>
    </row>
    <row r="61" spans="1:9" x14ac:dyDescent="0.45">
      <c r="A61" t="s">
        <v>95</v>
      </c>
      <c r="B61" t="s">
        <v>40</v>
      </c>
      <c r="C61" t="s">
        <v>47</v>
      </c>
      <c r="D61" t="s">
        <v>4</v>
      </c>
      <c r="E61">
        <v>2</v>
      </c>
      <c r="F61">
        <v>1</v>
      </c>
      <c r="G61" s="1"/>
      <c r="H61" s="1"/>
      <c r="I61" s="1"/>
    </row>
    <row r="62" spans="1:9" x14ac:dyDescent="0.45">
      <c r="A62" t="s">
        <v>95</v>
      </c>
      <c r="B62" t="s">
        <v>40</v>
      </c>
      <c r="C62" t="s">
        <v>48</v>
      </c>
      <c r="D62" t="s">
        <v>2</v>
      </c>
      <c r="E62">
        <v>1</v>
      </c>
      <c r="F62">
        <v>1</v>
      </c>
      <c r="G62" s="1"/>
      <c r="H62" s="1"/>
      <c r="I62" s="1"/>
    </row>
    <row r="63" spans="1:9" x14ac:dyDescent="0.45">
      <c r="A63" t="s">
        <v>95</v>
      </c>
      <c r="B63" t="s">
        <v>40</v>
      </c>
      <c r="C63" t="s">
        <v>49</v>
      </c>
      <c r="D63" t="s">
        <v>2</v>
      </c>
      <c r="E63">
        <v>5</v>
      </c>
      <c r="F63">
        <v>5</v>
      </c>
      <c r="G63">
        <v>157</v>
      </c>
      <c r="H63">
        <v>160.4</v>
      </c>
      <c r="I63">
        <v>5</v>
      </c>
    </row>
    <row r="64" spans="1:9" x14ac:dyDescent="0.45">
      <c r="A64" t="s">
        <v>95</v>
      </c>
      <c r="B64" t="s">
        <v>40</v>
      </c>
      <c r="C64" t="s">
        <v>49</v>
      </c>
      <c r="D64" t="s">
        <v>4</v>
      </c>
      <c r="E64">
        <v>1</v>
      </c>
      <c r="F64">
        <v>1</v>
      </c>
      <c r="G64" s="1"/>
      <c r="H64" s="1"/>
      <c r="I64" s="1"/>
    </row>
    <row r="65" spans="1:9" x14ac:dyDescent="0.45">
      <c r="A65" t="s">
        <v>108</v>
      </c>
      <c r="B65" t="s">
        <v>40</v>
      </c>
      <c r="C65" t="s">
        <v>50</v>
      </c>
      <c r="D65" t="s">
        <v>2</v>
      </c>
      <c r="G65" s="1"/>
      <c r="H65" s="1"/>
      <c r="I65" s="1"/>
    </row>
    <row r="66" spans="1:9" x14ac:dyDescent="0.45">
      <c r="A66" t="s">
        <v>95</v>
      </c>
      <c r="B66" t="s">
        <v>40</v>
      </c>
      <c r="C66" t="s">
        <v>50</v>
      </c>
      <c r="D66" t="s">
        <v>4</v>
      </c>
      <c r="E66">
        <v>2</v>
      </c>
      <c r="F66">
        <v>2</v>
      </c>
      <c r="G66" s="1"/>
      <c r="H66" s="1"/>
      <c r="I66" s="1"/>
    </row>
    <row r="67" spans="1:9" x14ac:dyDescent="0.45">
      <c r="A67" t="s">
        <v>95</v>
      </c>
      <c r="B67" t="s">
        <v>51</v>
      </c>
      <c r="C67" t="s">
        <v>51</v>
      </c>
      <c r="D67" t="s">
        <v>2</v>
      </c>
      <c r="G67" s="1"/>
      <c r="H67" s="1"/>
      <c r="I67" s="1"/>
    </row>
    <row r="68" spans="1:9" x14ac:dyDescent="0.45">
      <c r="A68" t="s">
        <v>95</v>
      </c>
      <c r="B68" t="s">
        <v>51</v>
      </c>
      <c r="C68" t="s">
        <v>51</v>
      </c>
      <c r="D68" t="s">
        <v>4</v>
      </c>
      <c r="E68">
        <v>140</v>
      </c>
      <c r="F68">
        <v>3</v>
      </c>
      <c r="G68" s="1"/>
      <c r="H68" s="1"/>
      <c r="I68" s="1"/>
    </row>
    <row r="69" spans="1:9" x14ac:dyDescent="0.45">
      <c r="A69" t="s">
        <v>95</v>
      </c>
      <c r="B69" t="s">
        <v>51</v>
      </c>
      <c r="C69" t="s">
        <v>51</v>
      </c>
      <c r="D69" t="s">
        <v>52</v>
      </c>
      <c r="E69">
        <v>16</v>
      </c>
      <c r="F69">
        <v>0</v>
      </c>
    </row>
    <row r="70" spans="1:9" x14ac:dyDescent="0.45">
      <c r="A70" t="s">
        <v>95</v>
      </c>
      <c r="B70" t="s">
        <v>53</v>
      </c>
      <c r="C70" t="s">
        <v>54</v>
      </c>
      <c r="D70" t="s">
        <v>4</v>
      </c>
    </row>
    <row r="71" spans="1:9" x14ac:dyDescent="0.45">
      <c r="A71" t="s">
        <v>95</v>
      </c>
      <c r="B71" t="s">
        <v>53</v>
      </c>
      <c r="C71" t="s">
        <v>55</v>
      </c>
      <c r="D71" t="s">
        <v>2</v>
      </c>
      <c r="E71">
        <v>100</v>
      </c>
      <c r="F71">
        <v>37</v>
      </c>
      <c r="G71">
        <v>151.6</v>
      </c>
      <c r="H71">
        <v>155.1</v>
      </c>
      <c r="I71">
        <v>4.2</v>
      </c>
    </row>
    <row r="72" spans="1:9" x14ac:dyDescent="0.45">
      <c r="A72" t="s">
        <v>95</v>
      </c>
      <c r="B72" t="s">
        <v>53</v>
      </c>
      <c r="C72" t="s">
        <v>55</v>
      </c>
      <c r="D72" t="s">
        <v>4</v>
      </c>
      <c r="E72">
        <v>2</v>
      </c>
      <c r="F72">
        <v>2</v>
      </c>
      <c r="G72" s="1"/>
      <c r="H72" s="1"/>
      <c r="I72" s="1"/>
    </row>
    <row r="73" spans="1:9" x14ac:dyDescent="0.45">
      <c r="A73" t="s">
        <v>95</v>
      </c>
      <c r="B73" t="s">
        <v>53</v>
      </c>
      <c r="C73" t="s">
        <v>56</v>
      </c>
      <c r="D73" t="s">
        <v>2</v>
      </c>
      <c r="E73">
        <v>7</v>
      </c>
      <c r="F73">
        <v>4</v>
      </c>
      <c r="G73" s="1"/>
      <c r="H73" s="1"/>
      <c r="I73" s="1"/>
    </row>
    <row r="74" spans="1:9" x14ac:dyDescent="0.45">
      <c r="A74" t="s">
        <v>95</v>
      </c>
      <c r="B74" t="s">
        <v>53</v>
      </c>
      <c r="C74" t="s">
        <v>56</v>
      </c>
      <c r="D74" t="s">
        <v>4</v>
      </c>
      <c r="E74">
        <v>1</v>
      </c>
      <c r="F74">
        <v>0</v>
      </c>
    </row>
    <row r="75" spans="1:9" x14ac:dyDescent="0.45">
      <c r="A75" t="s">
        <v>95</v>
      </c>
      <c r="B75" t="s">
        <v>53</v>
      </c>
      <c r="C75" t="s">
        <v>57</v>
      </c>
      <c r="D75" t="s">
        <v>2</v>
      </c>
      <c r="E75">
        <v>14</v>
      </c>
      <c r="F75">
        <v>7</v>
      </c>
      <c r="G75">
        <v>156</v>
      </c>
      <c r="H75">
        <v>156.1</v>
      </c>
      <c r="I75">
        <v>4</v>
      </c>
    </row>
    <row r="76" spans="1:9" x14ac:dyDescent="0.45">
      <c r="A76" t="s">
        <v>95</v>
      </c>
      <c r="B76" t="s">
        <v>53</v>
      </c>
      <c r="C76" t="s">
        <v>57</v>
      </c>
      <c r="D76" t="s">
        <v>4</v>
      </c>
      <c r="E76">
        <v>7</v>
      </c>
      <c r="F76">
        <v>5</v>
      </c>
      <c r="G76">
        <v>160.6</v>
      </c>
      <c r="H76">
        <v>159</v>
      </c>
    </row>
    <row r="77" spans="1:9" x14ac:dyDescent="0.45">
      <c r="A77" t="s">
        <v>95</v>
      </c>
      <c r="B77" t="s">
        <v>53</v>
      </c>
      <c r="C77" t="s">
        <v>58</v>
      </c>
      <c r="D77" t="s">
        <v>2</v>
      </c>
      <c r="E77">
        <v>6</v>
      </c>
      <c r="F77">
        <v>0</v>
      </c>
    </row>
    <row r="78" spans="1:9" x14ac:dyDescent="0.45">
      <c r="A78" t="s">
        <v>95</v>
      </c>
      <c r="B78" t="s">
        <v>53</v>
      </c>
      <c r="C78" t="s">
        <v>59</v>
      </c>
      <c r="D78" t="s">
        <v>4</v>
      </c>
      <c r="E78">
        <v>102</v>
      </c>
      <c r="F78">
        <v>4</v>
      </c>
      <c r="G78" s="1"/>
      <c r="H78" s="1"/>
      <c r="I78" s="1"/>
    </row>
    <row r="79" spans="1:9" x14ac:dyDescent="0.45">
      <c r="A79" t="s">
        <v>95</v>
      </c>
      <c r="B79" t="s">
        <v>53</v>
      </c>
      <c r="C79" t="s">
        <v>60</v>
      </c>
      <c r="D79" t="s">
        <v>2</v>
      </c>
      <c r="E79">
        <v>18</v>
      </c>
      <c r="F79">
        <v>0</v>
      </c>
    </row>
    <row r="80" spans="1:9" x14ac:dyDescent="0.45">
      <c r="A80" t="s">
        <v>95</v>
      </c>
      <c r="B80" t="s">
        <v>53</v>
      </c>
      <c r="C80" t="s">
        <v>60</v>
      </c>
      <c r="D80" t="s">
        <v>4</v>
      </c>
      <c r="E80">
        <v>36</v>
      </c>
      <c r="F80">
        <v>36</v>
      </c>
      <c r="G80">
        <v>158.4</v>
      </c>
      <c r="H80">
        <v>157</v>
      </c>
      <c r="I80">
        <v>4</v>
      </c>
    </row>
    <row r="81" spans="1:9" x14ac:dyDescent="0.45">
      <c r="A81" t="s">
        <v>95</v>
      </c>
      <c r="B81" t="s">
        <v>53</v>
      </c>
      <c r="C81" t="s">
        <v>61</v>
      </c>
      <c r="D81" t="s">
        <v>4</v>
      </c>
      <c r="E81">
        <v>14</v>
      </c>
      <c r="F81">
        <v>12</v>
      </c>
      <c r="G81">
        <v>155.4</v>
      </c>
      <c r="H81">
        <v>156.80000000000001</v>
      </c>
    </row>
    <row r="82" spans="1:9" x14ac:dyDescent="0.45">
      <c r="A82" t="s">
        <v>95</v>
      </c>
      <c r="B82" t="s">
        <v>53</v>
      </c>
      <c r="C82" t="s">
        <v>62</v>
      </c>
      <c r="D82" t="s">
        <v>4</v>
      </c>
      <c r="E82">
        <v>3</v>
      </c>
      <c r="F82">
        <v>0</v>
      </c>
    </row>
    <row r="83" spans="1:9" x14ac:dyDescent="0.45">
      <c r="A83" t="s">
        <v>104</v>
      </c>
      <c r="B83" t="s">
        <v>53</v>
      </c>
      <c r="C83" t="s">
        <v>63</v>
      </c>
      <c r="D83" t="s">
        <v>4</v>
      </c>
    </row>
    <row r="84" spans="1:9" x14ac:dyDescent="0.45">
      <c r="A84" t="s">
        <v>95</v>
      </c>
      <c r="B84" t="s">
        <v>64</v>
      </c>
      <c r="C84" t="s">
        <v>65</v>
      </c>
      <c r="D84" t="s">
        <v>2</v>
      </c>
      <c r="E84">
        <v>5</v>
      </c>
      <c r="F84">
        <v>5</v>
      </c>
      <c r="G84">
        <v>160.19999999999999</v>
      </c>
      <c r="H84">
        <v>150</v>
      </c>
    </row>
    <row r="85" spans="1:9" x14ac:dyDescent="0.45">
      <c r="A85" t="s">
        <v>95</v>
      </c>
      <c r="B85" t="s">
        <v>64</v>
      </c>
      <c r="C85" t="s">
        <v>66</v>
      </c>
      <c r="D85" t="s">
        <v>2</v>
      </c>
      <c r="E85">
        <v>17</v>
      </c>
      <c r="F85">
        <v>16</v>
      </c>
      <c r="G85">
        <v>157.4</v>
      </c>
      <c r="H85">
        <v>157.6</v>
      </c>
      <c r="I85">
        <v>4</v>
      </c>
    </row>
    <row r="86" spans="1:9" x14ac:dyDescent="0.45">
      <c r="A86" t="s">
        <v>95</v>
      </c>
      <c r="B86" t="s">
        <v>64</v>
      </c>
      <c r="C86" t="s">
        <v>66</v>
      </c>
      <c r="D86" t="s">
        <v>4</v>
      </c>
      <c r="E86">
        <v>5</v>
      </c>
      <c r="F86">
        <v>3</v>
      </c>
      <c r="G86" s="1"/>
      <c r="H86" s="1"/>
      <c r="I86" s="1"/>
    </row>
    <row r="87" spans="1:9" x14ac:dyDescent="0.45">
      <c r="A87" t="s">
        <v>95</v>
      </c>
      <c r="B87" t="s">
        <v>64</v>
      </c>
      <c r="C87" t="s">
        <v>67</v>
      </c>
      <c r="D87" t="s">
        <v>2</v>
      </c>
      <c r="E87">
        <v>5</v>
      </c>
      <c r="F87">
        <v>3</v>
      </c>
      <c r="G87" s="1"/>
      <c r="H87" s="1"/>
      <c r="I87" s="1"/>
    </row>
    <row r="88" spans="1:9" x14ac:dyDescent="0.45">
      <c r="A88" t="s">
        <v>95</v>
      </c>
      <c r="B88" t="s">
        <v>64</v>
      </c>
      <c r="C88" t="s">
        <v>67</v>
      </c>
      <c r="D88" t="s">
        <v>4</v>
      </c>
      <c r="E88">
        <v>7</v>
      </c>
      <c r="F88">
        <v>3</v>
      </c>
      <c r="G88" s="1"/>
      <c r="H88" s="1"/>
      <c r="I88" s="1"/>
    </row>
    <row r="89" spans="1:9" x14ac:dyDescent="0.45">
      <c r="A89" t="s">
        <v>95</v>
      </c>
      <c r="B89" t="s">
        <v>64</v>
      </c>
      <c r="C89" t="s">
        <v>68</v>
      </c>
      <c r="D89" t="s">
        <v>2</v>
      </c>
      <c r="E89">
        <v>5</v>
      </c>
      <c r="F89">
        <v>0</v>
      </c>
    </row>
    <row r="90" spans="1:9" x14ac:dyDescent="0.45">
      <c r="B90" t="s">
        <v>64</v>
      </c>
      <c r="C90" t="s">
        <v>68</v>
      </c>
      <c r="D90" t="s">
        <v>2</v>
      </c>
    </row>
    <row r="91" spans="1:9" x14ac:dyDescent="0.45">
      <c r="A91" t="s">
        <v>95</v>
      </c>
      <c r="B91" t="s">
        <v>69</v>
      </c>
      <c r="C91" t="s">
        <v>70</v>
      </c>
      <c r="D91" t="s">
        <v>2</v>
      </c>
      <c r="E91">
        <v>9</v>
      </c>
      <c r="F91">
        <v>2</v>
      </c>
      <c r="G91" s="1"/>
      <c r="H91" s="1"/>
      <c r="I91" s="1"/>
    </row>
    <row r="92" spans="1:9" x14ac:dyDescent="0.45">
      <c r="A92" t="s">
        <v>95</v>
      </c>
      <c r="B92" t="s">
        <v>69</v>
      </c>
      <c r="C92" t="s">
        <v>69</v>
      </c>
      <c r="D92" t="s">
        <v>2</v>
      </c>
      <c r="E92">
        <v>17</v>
      </c>
      <c r="F92">
        <v>1</v>
      </c>
      <c r="G92" s="1"/>
      <c r="H92" s="1"/>
      <c r="I92" s="1"/>
    </row>
    <row r="93" spans="1:9" x14ac:dyDescent="0.45">
      <c r="A93" t="s">
        <v>95</v>
      </c>
      <c r="B93" t="s">
        <v>69</v>
      </c>
      <c r="C93" t="s">
        <v>69</v>
      </c>
      <c r="D93" t="s">
        <v>4</v>
      </c>
      <c r="E93">
        <v>73</v>
      </c>
      <c r="F93">
        <v>8</v>
      </c>
      <c r="G93">
        <v>148.80000000000001</v>
      </c>
      <c r="H93">
        <v>152.30000000000001</v>
      </c>
    </row>
    <row r="94" spans="1:9" x14ac:dyDescent="0.45">
      <c r="A94" t="s">
        <v>95</v>
      </c>
      <c r="B94" t="s">
        <v>71</v>
      </c>
      <c r="C94" t="s">
        <v>72</v>
      </c>
      <c r="D94" t="s">
        <v>4</v>
      </c>
      <c r="E94">
        <v>3</v>
      </c>
      <c r="F94">
        <v>3</v>
      </c>
      <c r="G94" s="1"/>
      <c r="H94" s="1"/>
      <c r="I94" s="1"/>
    </row>
    <row r="95" spans="1:9" x14ac:dyDescent="0.45">
      <c r="A95" t="s">
        <v>95</v>
      </c>
      <c r="B95" t="s">
        <v>71</v>
      </c>
      <c r="C95" t="s">
        <v>73</v>
      </c>
      <c r="D95" t="s">
        <v>2</v>
      </c>
      <c r="E95">
        <v>3</v>
      </c>
      <c r="F95">
        <v>0</v>
      </c>
    </row>
    <row r="96" spans="1:9" x14ac:dyDescent="0.45">
      <c r="A96" t="s">
        <v>95</v>
      </c>
      <c r="B96" t="s">
        <v>71</v>
      </c>
      <c r="C96" t="s">
        <v>73</v>
      </c>
      <c r="D96" t="s">
        <v>4</v>
      </c>
      <c r="E96">
        <v>1</v>
      </c>
      <c r="F96">
        <v>0</v>
      </c>
    </row>
    <row r="97" spans="1:9" x14ac:dyDescent="0.45">
      <c r="A97" t="s">
        <v>95</v>
      </c>
      <c r="B97" t="s">
        <v>71</v>
      </c>
      <c r="C97" t="s">
        <v>71</v>
      </c>
      <c r="D97" t="s">
        <v>4</v>
      </c>
      <c r="E97">
        <v>59</v>
      </c>
      <c r="F97">
        <v>1</v>
      </c>
      <c r="G97" s="1"/>
      <c r="H97" s="1"/>
      <c r="I97" s="1"/>
    </row>
    <row r="98" spans="1:9" x14ac:dyDescent="0.45">
      <c r="A98" t="s">
        <v>108</v>
      </c>
      <c r="B98" t="s">
        <v>74</v>
      </c>
      <c r="C98" t="s">
        <v>75</v>
      </c>
      <c r="D98" t="s">
        <v>2</v>
      </c>
      <c r="G98" s="1"/>
      <c r="H98" s="1"/>
      <c r="I98" s="1"/>
    </row>
    <row r="99" spans="1:9" x14ac:dyDescent="0.45">
      <c r="A99" t="s">
        <v>95</v>
      </c>
      <c r="B99" t="s">
        <v>74</v>
      </c>
      <c r="C99" t="s">
        <v>75</v>
      </c>
      <c r="D99" t="s">
        <v>4</v>
      </c>
      <c r="E99">
        <v>9</v>
      </c>
      <c r="F99">
        <v>8</v>
      </c>
      <c r="G99">
        <v>157.4</v>
      </c>
      <c r="H99">
        <v>159.4</v>
      </c>
      <c r="I99">
        <v>4</v>
      </c>
    </row>
    <row r="100" spans="1:9" x14ac:dyDescent="0.45">
      <c r="A100" t="s">
        <v>95</v>
      </c>
      <c r="B100" t="s">
        <v>74</v>
      </c>
      <c r="C100" t="s">
        <v>76</v>
      </c>
      <c r="D100" t="s">
        <v>4</v>
      </c>
      <c r="E100">
        <v>33</v>
      </c>
      <c r="F100">
        <v>25</v>
      </c>
      <c r="G100">
        <v>157.9</v>
      </c>
      <c r="H100">
        <v>154.4</v>
      </c>
    </row>
    <row r="101" spans="1:9" x14ac:dyDescent="0.45">
      <c r="A101" t="s">
        <v>95</v>
      </c>
      <c r="B101" t="s">
        <v>74</v>
      </c>
      <c r="C101" t="s">
        <v>77</v>
      </c>
      <c r="D101" t="s">
        <v>2</v>
      </c>
      <c r="E101">
        <v>15</v>
      </c>
      <c r="F101">
        <v>7</v>
      </c>
      <c r="G101">
        <v>158.4</v>
      </c>
      <c r="H101">
        <v>154.69999999999999</v>
      </c>
      <c r="I101">
        <v>3.8</v>
      </c>
    </row>
    <row r="102" spans="1:9" x14ac:dyDescent="0.45">
      <c r="A102" t="s">
        <v>95</v>
      </c>
      <c r="B102" t="s">
        <v>74</v>
      </c>
      <c r="C102" t="s">
        <v>77</v>
      </c>
      <c r="D102" t="s">
        <v>4</v>
      </c>
      <c r="E102">
        <v>28</v>
      </c>
      <c r="F102">
        <v>22</v>
      </c>
      <c r="G102">
        <v>166.2</v>
      </c>
      <c r="H102">
        <v>158</v>
      </c>
    </row>
    <row r="103" spans="1:9" x14ac:dyDescent="0.45">
      <c r="A103" t="s">
        <v>95</v>
      </c>
      <c r="B103" t="s">
        <v>74</v>
      </c>
      <c r="C103" t="s">
        <v>78</v>
      </c>
      <c r="D103" t="s">
        <v>2</v>
      </c>
      <c r="E103">
        <v>1</v>
      </c>
      <c r="F103">
        <v>0</v>
      </c>
    </row>
    <row r="104" spans="1:9" x14ac:dyDescent="0.45">
      <c r="A104" t="s">
        <v>95</v>
      </c>
      <c r="B104" t="s">
        <v>74</v>
      </c>
      <c r="C104" t="s">
        <v>78</v>
      </c>
      <c r="D104" t="s">
        <v>4</v>
      </c>
      <c r="E104">
        <v>18</v>
      </c>
      <c r="F104">
        <v>15</v>
      </c>
      <c r="G104">
        <v>163.5</v>
      </c>
      <c r="H104">
        <v>154.69999999999999</v>
      </c>
      <c r="I104">
        <v>3</v>
      </c>
    </row>
    <row r="105" spans="1:9" x14ac:dyDescent="0.45">
      <c r="A105" t="s">
        <v>95</v>
      </c>
      <c r="B105" t="s">
        <v>74</v>
      </c>
      <c r="C105" t="s">
        <v>79</v>
      </c>
      <c r="D105" t="s">
        <v>2</v>
      </c>
      <c r="E105">
        <v>13</v>
      </c>
      <c r="F105">
        <v>0</v>
      </c>
    </row>
    <row r="106" spans="1:9" x14ac:dyDescent="0.45">
      <c r="A106" t="s">
        <v>95</v>
      </c>
      <c r="B106" t="s">
        <v>74</v>
      </c>
      <c r="C106" t="s">
        <v>79</v>
      </c>
      <c r="D106" t="s">
        <v>4</v>
      </c>
      <c r="E106">
        <v>10</v>
      </c>
      <c r="F106">
        <v>10</v>
      </c>
      <c r="G106">
        <v>161.19999999999999</v>
      </c>
      <c r="H106">
        <v>156.80000000000001</v>
      </c>
      <c r="I106">
        <v>4</v>
      </c>
    </row>
    <row r="107" spans="1:9" x14ac:dyDescent="0.45">
      <c r="A107" t="s">
        <v>95</v>
      </c>
      <c r="B107" t="s">
        <v>80</v>
      </c>
      <c r="C107" t="s">
        <v>81</v>
      </c>
      <c r="D107" t="s">
        <v>2</v>
      </c>
      <c r="E107">
        <v>1</v>
      </c>
      <c r="F107">
        <v>1</v>
      </c>
      <c r="G107" s="1"/>
      <c r="H107" s="1"/>
      <c r="I107" s="1"/>
    </row>
    <row r="108" spans="1:9" x14ac:dyDescent="0.45">
      <c r="A108" t="s">
        <v>95</v>
      </c>
      <c r="B108" t="s">
        <v>80</v>
      </c>
      <c r="C108" t="s">
        <v>81</v>
      </c>
      <c r="D108" t="s">
        <v>4</v>
      </c>
      <c r="E108">
        <v>2</v>
      </c>
      <c r="F108">
        <v>1</v>
      </c>
      <c r="G108" s="1"/>
      <c r="H108" s="1"/>
      <c r="I108" s="1"/>
    </row>
    <row r="109" spans="1:9" x14ac:dyDescent="0.45">
      <c r="A109" t="s">
        <v>95</v>
      </c>
      <c r="B109" t="s">
        <v>80</v>
      </c>
      <c r="C109" t="s">
        <v>82</v>
      </c>
      <c r="D109" t="s">
        <v>2</v>
      </c>
      <c r="E109">
        <v>22</v>
      </c>
      <c r="F109">
        <v>15</v>
      </c>
      <c r="G109">
        <v>153.5</v>
      </c>
      <c r="H109">
        <v>151.30000000000001</v>
      </c>
      <c r="I109">
        <v>3.6</v>
      </c>
    </row>
    <row r="110" spans="1:9" x14ac:dyDescent="0.45">
      <c r="A110" t="s">
        <v>95</v>
      </c>
      <c r="B110" t="s">
        <v>80</v>
      </c>
      <c r="C110" t="s">
        <v>82</v>
      </c>
      <c r="D110" t="s">
        <v>4</v>
      </c>
      <c r="E110">
        <v>6</v>
      </c>
      <c r="F110">
        <v>6</v>
      </c>
      <c r="G110">
        <v>158.19999999999999</v>
      </c>
      <c r="H110">
        <v>156.19999999999999</v>
      </c>
      <c r="I110">
        <v>4</v>
      </c>
    </row>
    <row r="111" spans="1:9" x14ac:dyDescent="0.45">
      <c r="A111" t="s">
        <v>95</v>
      </c>
      <c r="B111" t="s">
        <v>80</v>
      </c>
      <c r="C111" t="s">
        <v>83</v>
      </c>
      <c r="D111" t="s">
        <v>2</v>
      </c>
      <c r="E111">
        <v>6</v>
      </c>
      <c r="F111">
        <v>5</v>
      </c>
      <c r="G111">
        <v>149.6</v>
      </c>
      <c r="H111">
        <v>157.19999999999999</v>
      </c>
      <c r="I111">
        <v>4.8</v>
      </c>
    </row>
    <row r="112" spans="1:9" x14ac:dyDescent="0.45">
      <c r="A112" t="s">
        <v>95</v>
      </c>
      <c r="B112" t="s">
        <v>80</v>
      </c>
      <c r="C112" t="s">
        <v>84</v>
      </c>
      <c r="D112" t="s">
        <v>2</v>
      </c>
      <c r="E112">
        <v>10</v>
      </c>
      <c r="F112">
        <v>7</v>
      </c>
      <c r="G112">
        <v>154.69999999999999</v>
      </c>
      <c r="H112">
        <v>154.69999999999999</v>
      </c>
      <c r="I112">
        <v>3</v>
      </c>
    </row>
    <row r="113" spans="1:9" x14ac:dyDescent="0.45">
      <c r="A113" t="s">
        <v>95</v>
      </c>
      <c r="B113" t="s">
        <v>80</v>
      </c>
      <c r="C113" t="s">
        <v>84</v>
      </c>
      <c r="D113" t="s">
        <v>4</v>
      </c>
      <c r="E113">
        <v>1</v>
      </c>
      <c r="F113">
        <v>1</v>
      </c>
      <c r="G113" s="1"/>
      <c r="H113" s="1"/>
      <c r="I113" s="1"/>
    </row>
    <row r="114" spans="1:9" x14ac:dyDescent="0.45">
      <c r="A114" t="s">
        <v>95</v>
      </c>
      <c r="B114" t="s">
        <v>80</v>
      </c>
      <c r="C114" t="s">
        <v>85</v>
      </c>
      <c r="D114" t="s">
        <v>2</v>
      </c>
      <c r="E114">
        <v>14</v>
      </c>
      <c r="F114">
        <v>9</v>
      </c>
      <c r="G114">
        <v>149.4</v>
      </c>
      <c r="H114">
        <v>154.1</v>
      </c>
      <c r="I114">
        <v>3.8</v>
      </c>
    </row>
    <row r="115" spans="1:9" x14ac:dyDescent="0.45">
      <c r="A115" t="s">
        <v>95</v>
      </c>
      <c r="B115" t="s">
        <v>80</v>
      </c>
      <c r="C115" t="s">
        <v>86</v>
      </c>
      <c r="D115" t="s">
        <v>2</v>
      </c>
      <c r="E115">
        <v>3</v>
      </c>
      <c r="F115">
        <v>2</v>
      </c>
      <c r="G115" s="1"/>
      <c r="H115" s="1"/>
      <c r="I115" s="1"/>
    </row>
    <row r="116" spans="1:9" x14ac:dyDescent="0.45">
      <c r="A116" t="s">
        <v>95</v>
      </c>
      <c r="B116" t="s">
        <v>80</v>
      </c>
      <c r="C116" t="s">
        <v>86</v>
      </c>
      <c r="D116" t="s">
        <v>4</v>
      </c>
      <c r="E116">
        <v>3</v>
      </c>
      <c r="F116">
        <v>2</v>
      </c>
      <c r="G116" s="1"/>
      <c r="H116" s="1"/>
      <c r="I116" s="1"/>
    </row>
    <row r="117" spans="1:9" x14ac:dyDescent="0.45">
      <c r="A117" t="s">
        <v>95</v>
      </c>
      <c r="B117" t="s">
        <v>80</v>
      </c>
      <c r="C117" t="s">
        <v>87</v>
      </c>
      <c r="D117" t="s">
        <v>2</v>
      </c>
      <c r="E117">
        <v>8</v>
      </c>
      <c r="F117">
        <v>8</v>
      </c>
      <c r="G117">
        <v>154.30000000000001</v>
      </c>
      <c r="H117">
        <v>161.4</v>
      </c>
    </row>
    <row r="118" spans="1:9" x14ac:dyDescent="0.45">
      <c r="A118" t="s">
        <v>104</v>
      </c>
      <c r="B118" t="s">
        <v>80</v>
      </c>
      <c r="C118" t="s">
        <v>87</v>
      </c>
      <c r="D118" t="s">
        <v>2</v>
      </c>
    </row>
    <row r="119" spans="1:9" x14ac:dyDescent="0.45">
      <c r="A119" t="s">
        <v>95</v>
      </c>
      <c r="B119" t="s">
        <v>80</v>
      </c>
      <c r="C119" t="s">
        <v>88</v>
      </c>
      <c r="D119" t="s">
        <v>2</v>
      </c>
      <c r="E119">
        <v>58</v>
      </c>
      <c r="F119">
        <v>22</v>
      </c>
      <c r="G119">
        <v>149.69999999999999</v>
      </c>
      <c r="H119">
        <v>152.6</v>
      </c>
      <c r="I119">
        <v>4.0999999999999996</v>
      </c>
    </row>
    <row r="120" spans="1:9" x14ac:dyDescent="0.45">
      <c r="A120" t="s">
        <v>95</v>
      </c>
      <c r="B120" t="s">
        <v>80</v>
      </c>
      <c r="C120" t="s">
        <v>89</v>
      </c>
      <c r="D120" t="s">
        <v>2</v>
      </c>
      <c r="E120">
        <v>23</v>
      </c>
      <c r="F120">
        <v>15</v>
      </c>
      <c r="G120">
        <v>151.6</v>
      </c>
      <c r="H120">
        <v>156.5</v>
      </c>
      <c r="I120">
        <v>4.2</v>
      </c>
    </row>
    <row r="121" spans="1:9" x14ac:dyDescent="0.45">
      <c r="A121" t="s">
        <v>95</v>
      </c>
      <c r="B121" t="s">
        <v>80</v>
      </c>
      <c r="C121" t="s">
        <v>90</v>
      </c>
      <c r="D121" t="s">
        <v>4</v>
      </c>
      <c r="E121">
        <v>5</v>
      </c>
      <c r="F121">
        <v>4</v>
      </c>
      <c r="G121" s="1"/>
      <c r="H121" s="1"/>
      <c r="I121" s="1"/>
    </row>
    <row r="122" spans="1:9" x14ac:dyDescent="0.45">
      <c r="A122" t="s">
        <v>95</v>
      </c>
      <c r="B122" t="s">
        <v>91</v>
      </c>
      <c r="C122" t="s">
        <v>91</v>
      </c>
      <c r="D122" t="s">
        <v>2</v>
      </c>
      <c r="E122">
        <v>157</v>
      </c>
      <c r="F122">
        <v>7</v>
      </c>
      <c r="G122">
        <v>152.1</v>
      </c>
      <c r="H122">
        <v>157.4</v>
      </c>
    </row>
    <row r="123" spans="1:9" x14ac:dyDescent="0.45">
      <c r="A123" t="s">
        <v>95</v>
      </c>
      <c r="B123" t="s">
        <v>91</v>
      </c>
      <c r="C123" t="s">
        <v>91</v>
      </c>
      <c r="D123" t="s">
        <v>4</v>
      </c>
      <c r="E123">
        <v>2</v>
      </c>
      <c r="F123">
        <v>2</v>
      </c>
      <c r="G123" s="1"/>
      <c r="H123" s="1"/>
      <c r="I123" s="1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G123" sqref="G123:I123"/>
    </sheetView>
  </sheetViews>
  <sheetFormatPr defaultRowHeight="14.25" x14ac:dyDescent="0.45"/>
  <cols>
    <col min="1" max="1" width="13.46484375" bestFit="1" customWidth="1"/>
    <col min="2" max="2" width="23.53125" bestFit="1" customWidth="1"/>
    <col min="3" max="3" width="36.86328125" bestFit="1" customWidth="1"/>
    <col min="4" max="4" width="7.53125" bestFit="1" customWidth="1"/>
    <col min="5" max="5" width="10.19921875" bestFit="1" customWidth="1"/>
    <col min="6" max="6" width="14" bestFit="1" customWidth="1"/>
    <col min="7" max="7" width="11.86328125" bestFit="1" customWidth="1"/>
    <col min="8" max="8" width="10.1328125" bestFit="1" customWidth="1"/>
    <col min="9" max="9" width="13.33203125" bestFit="1" customWidth="1"/>
  </cols>
  <sheetData>
    <row r="1" spans="1:9" s="3" customFormat="1" x14ac:dyDescent="0.45">
      <c r="A1" s="3" t="s">
        <v>98</v>
      </c>
      <c r="B1" s="2" t="s">
        <v>99</v>
      </c>
      <c r="C1" s="2" t="s">
        <v>100</v>
      </c>
      <c r="D1" s="2" t="s">
        <v>101</v>
      </c>
      <c r="E1" s="2" t="s">
        <v>102</v>
      </c>
      <c r="F1" s="2" t="s">
        <v>103</v>
      </c>
      <c r="G1" s="2" t="s">
        <v>92</v>
      </c>
      <c r="H1" s="2" t="s">
        <v>93</v>
      </c>
      <c r="I1" s="2" t="s">
        <v>94</v>
      </c>
    </row>
    <row r="2" spans="1:9" x14ac:dyDescent="0.45">
      <c r="A2" t="s">
        <v>96</v>
      </c>
      <c r="B2" t="s">
        <v>0</v>
      </c>
      <c r="C2" t="s">
        <v>1</v>
      </c>
      <c r="D2" t="s">
        <v>2</v>
      </c>
      <c r="E2">
        <v>36</v>
      </c>
      <c r="F2">
        <v>31</v>
      </c>
      <c r="G2">
        <v>152.19999999999999</v>
      </c>
      <c r="H2">
        <v>150.80000000000001</v>
      </c>
      <c r="I2">
        <v>3.4</v>
      </c>
    </row>
    <row r="3" spans="1:9" x14ac:dyDescent="0.45">
      <c r="A3" t="s">
        <v>96</v>
      </c>
      <c r="B3" t="s">
        <v>0</v>
      </c>
      <c r="C3" t="s">
        <v>3</v>
      </c>
      <c r="D3" t="s">
        <v>2</v>
      </c>
      <c r="E3">
        <v>20</v>
      </c>
      <c r="F3">
        <v>17</v>
      </c>
      <c r="G3">
        <v>152.5</v>
      </c>
      <c r="H3">
        <v>155.1</v>
      </c>
      <c r="I3">
        <v>3.7</v>
      </c>
    </row>
    <row r="4" spans="1:9" x14ac:dyDescent="0.45">
      <c r="A4" t="s">
        <v>96</v>
      </c>
      <c r="B4" t="s">
        <v>0</v>
      </c>
      <c r="C4" t="s">
        <v>3</v>
      </c>
      <c r="D4" t="s">
        <v>4</v>
      </c>
      <c r="E4">
        <v>2</v>
      </c>
      <c r="F4">
        <v>2</v>
      </c>
      <c r="G4" s="1"/>
      <c r="H4" s="1"/>
      <c r="I4" s="1"/>
    </row>
    <row r="5" spans="1:9" x14ac:dyDescent="0.45">
      <c r="A5" t="s">
        <v>96</v>
      </c>
      <c r="B5" t="s">
        <v>5</v>
      </c>
      <c r="C5" t="s">
        <v>6</v>
      </c>
      <c r="D5" t="s">
        <v>2</v>
      </c>
      <c r="E5">
        <v>138</v>
      </c>
      <c r="F5">
        <v>0</v>
      </c>
    </row>
    <row r="6" spans="1:9" x14ac:dyDescent="0.45">
      <c r="A6" t="s">
        <v>96</v>
      </c>
      <c r="B6" t="s">
        <v>5</v>
      </c>
      <c r="C6" t="s">
        <v>7</v>
      </c>
      <c r="D6" t="s">
        <v>2</v>
      </c>
      <c r="E6">
        <v>283</v>
      </c>
      <c r="F6">
        <v>36</v>
      </c>
      <c r="G6">
        <v>155.5</v>
      </c>
      <c r="H6">
        <v>154.9</v>
      </c>
      <c r="I6">
        <v>3.9</v>
      </c>
    </row>
    <row r="7" spans="1:9" x14ac:dyDescent="0.45">
      <c r="A7" t="s">
        <v>96</v>
      </c>
      <c r="B7" t="s">
        <v>5</v>
      </c>
      <c r="C7" t="s">
        <v>7</v>
      </c>
      <c r="D7" t="s">
        <v>4</v>
      </c>
      <c r="E7">
        <v>10</v>
      </c>
      <c r="F7">
        <v>2</v>
      </c>
      <c r="G7" s="1"/>
      <c r="H7" s="1"/>
      <c r="I7" s="1"/>
    </row>
    <row r="8" spans="1:9" x14ac:dyDescent="0.45">
      <c r="A8" t="s">
        <v>96</v>
      </c>
      <c r="B8" t="s">
        <v>5</v>
      </c>
      <c r="C8" t="s">
        <v>8</v>
      </c>
      <c r="D8" t="s">
        <v>2</v>
      </c>
      <c r="E8">
        <v>28</v>
      </c>
      <c r="F8">
        <v>7</v>
      </c>
      <c r="G8">
        <v>148.9</v>
      </c>
      <c r="H8">
        <v>152.69999999999999</v>
      </c>
      <c r="I8">
        <v>3.5</v>
      </c>
    </row>
    <row r="9" spans="1:9" x14ac:dyDescent="0.45">
      <c r="A9" t="s">
        <v>96</v>
      </c>
      <c r="B9" t="s">
        <v>5</v>
      </c>
      <c r="C9" t="s">
        <v>9</v>
      </c>
      <c r="D9" t="s">
        <v>2</v>
      </c>
      <c r="E9">
        <v>70</v>
      </c>
      <c r="F9">
        <v>14</v>
      </c>
      <c r="G9">
        <v>154.9</v>
      </c>
      <c r="H9">
        <v>155.1</v>
      </c>
      <c r="I9">
        <v>3.6</v>
      </c>
    </row>
    <row r="10" spans="1:9" x14ac:dyDescent="0.45">
      <c r="A10" t="s">
        <v>96</v>
      </c>
      <c r="B10" t="s">
        <v>5</v>
      </c>
      <c r="C10" t="s">
        <v>10</v>
      </c>
      <c r="D10" t="s">
        <v>2</v>
      </c>
      <c r="E10">
        <v>108</v>
      </c>
      <c r="F10">
        <v>50</v>
      </c>
      <c r="G10">
        <v>154.30000000000001</v>
      </c>
      <c r="H10">
        <v>154.5</v>
      </c>
      <c r="I10">
        <v>3.8</v>
      </c>
    </row>
    <row r="11" spans="1:9" x14ac:dyDescent="0.45">
      <c r="A11" t="s">
        <v>96</v>
      </c>
      <c r="B11" t="s">
        <v>11</v>
      </c>
      <c r="C11" t="s">
        <v>12</v>
      </c>
      <c r="D11" t="s">
        <v>2</v>
      </c>
      <c r="E11">
        <v>18</v>
      </c>
      <c r="F11">
        <v>2</v>
      </c>
      <c r="G11" s="1"/>
      <c r="H11" s="1"/>
      <c r="I11" s="1"/>
    </row>
    <row r="12" spans="1:9" x14ac:dyDescent="0.45">
      <c r="A12" t="s">
        <v>96</v>
      </c>
      <c r="B12" t="s">
        <v>11</v>
      </c>
      <c r="C12" t="s">
        <v>12</v>
      </c>
      <c r="D12" t="s">
        <v>4</v>
      </c>
      <c r="E12">
        <v>4</v>
      </c>
      <c r="F12">
        <v>0</v>
      </c>
    </row>
    <row r="13" spans="1:9" x14ac:dyDescent="0.45">
      <c r="A13" t="s">
        <v>96</v>
      </c>
      <c r="B13" t="s">
        <v>11</v>
      </c>
      <c r="C13" t="s">
        <v>13</v>
      </c>
      <c r="D13" t="s">
        <v>2</v>
      </c>
      <c r="E13">
        <v>46</v>
      </c>
      <c r="F13">
        <v>4</v>
      </c>
      <c r="G13" s="1"/>
      <c r="H13" s="1"/>
      <c r="I13" s="1"/>
    </row>
    <row r="14" spans="1:9" x14ac:dyDescent="0.45">
      <c r="A14" t="s">
        <v>96</v>
      </c>
      <c r="B14" t="s">
        <v>11</v>
      </c>
      <c r="C14" t="s">
        <v>13</v>
      </c>
      <c r="D14" t="s">
        <v>4</v>
      </c>
      <c r="E14">
        <v>9</v>
      </c>
      <c r="F14">
        <v>6</v>
      </c>
      <c r="G14">
        <v>152</v>
      </c>
      <c r="H14">
        <v>157.80000000000001</v>
      </c>
      <c r="I14">
        <v>4.3</v>
      </c>
    </row>
    <row r="15" spans="1:9" x14ac:dyDescent="0.45">
      <c r="A15" t="s">
        <v>96</v>
      </c>
      <c r="B15" t="s">
        <v>11</v>
      </c>
      <c r="C15" t="s">
        <v>14</v>
      </c>
      <c r="D15" t="s">
        <v>2</v>
      </c>
      <c r="E15">
        <v>58</v>
      </c>
      <c r="F15">
        <v>38</v>
      </c>
      <c r="G15">
        <v>147.19999999999999</v>
      </c>
      <c r="H15">
        <v>154.19999999999999</v>
      </c>
      <c r="I15">
        <v>4</v>
      </c>
    </row>
    <row r="16" spans="1:9" x14ac:dyDescent="0.45">
      <c r="A16" t="s">
        <v>96</v>
      </c>
      <c r="B16" t="s">
        <v>11</v>
      </c>
      <c r="C16" t="s">
        <v>14</v>
      </c>
      <c r="D16" t="s">
        <v>4</v>
      </c>
      <c r="E16">
        <v>9</v>
      </c>
      <c r="F16">
        <v>9</v>
      </c>
      <c r="G16">
        <v>152.30000000000001</v>
      </c>
      <c r="H16">
        <v>155.1</v>
      </c>
      <c r="I16">
        <v>4.2</v>
      </c>
    </row>
    <row r="17" spans="1:9" x14ac:dyDescent="0.45">
      <c r="A17" t="s">
        <v>96</v>
      </c>
      <c r="B17" t="s">
        <v>11</v>
      </c>
      <c r="C17" t="s">
        <v>15</v>
      </c>
      <c r="D17" t="s">
        <v>2</v>
      </c>
      <c r="E17">
        <v>20</v>
      </c>
      <c r="F17">
        <v>19</v>
      </c>
      <c r="G17">
        <v>147.80000000000001</v>
      </c>
      <c r="H17">
        <v>151.69999999999999</v>
      </c>
      <c r="I17">
        <v>3.7</v>
      </c>
    </row>
    <row r="18" spans="1:9" x14ac:dyDescent="0.45">
      <c r="A18" t="s">
        <v>105</v>
      </c>
      <c r="B18" t="s">
        <v>11</v>
      </c>
      <c r="C18" t="s">
        <v>15</v>
      </c>
      <c r="D18" t="s">
        <v>4</v>
      </c>
    </row>
    <row r="19" spans="1:9" x14ac:dyDescent="0.45">
      <c r="A19" t="s">
        <v>96</v>
      </c>
      <c r="B19" t="s">
        <v>16</v>
      </c>
      <c r="C19" t="s">
        <v>17</v>
      </c>
      <c r="D19" t="s">
        <v>2</v>
      </c>
      <c r="E19">
        <v>8</v>
      </c>
      <c r="F19">
        <v>7</v>
      </c>
      <c r="G19">
        <v>161.69999999999999</v>
      </c>
      <c r="H19">
        <v>159.69999999999999</v>
      </c>
      <c r="I19">
        <v>4.7</v>
      </c>
    </row>
    <row r="20" spans="1:9" x14ac:dyDescent="0.45">
      <c r="A20" t="s">
        <v>96</v>
      </c>
      <c r="B20" t="s">
        <v>16</v>
      </c>
      <c r="C20" t="s">
        <v>17</v>
      </c>
      <c r="D20" t="s">
        <v>4</v>
      </c>
      <c r="E20">
        <v>20</v>
      </c>
      <c r="F20">
        <v>19</v>
      </c>
      <c r="G20">
        <v>161.5</v>
      </c>
      <c r="H20">
        <v>159.80000000000001</v>
      </c>
      <c r="I20">
        <v>4.0999999999999996</v>
      </c>
    </row>
    <row r="21" spans="1:9" x14ac:dyDescent="0.45">
      <c r="A21" t="s">
        <v>96</v>
      </c>
      <c r="B21" t="s">
        <v>16</v>
      </c>
      <c r="C21" t="s">
        <v>18</v>
      </c>
      <c r="D21" t="s">
        <v>2</v>
      </c>
      <c r="E21">
        <v>22</v>
      </c>
      <c r="F21">
        <v>11</v>
      </c>
      <c r="G21">
        <v>158.6</v>
      </c>
      <c r="H21">
        <v>153.9</v>
      </c>
      <c r="I21">
        <v>3.4</v>
      </c>
    </row>
    <row r="22" spans="1:9" x14ac:dyDescent="0.45">
      <c r="A22" t="s">
        <v>96</v>
      </c>
      <c r="B22" t="s">
        <v>16</v>
      </c>
      <c r="C22" t="s">
        <v>18</v>
      </c>
      <c r="D22" t="s">
        <v>4</v>
      </c>
      <c r="E22">
        <v>9</v>
      </c>
      <c r="F22">
        <v>9</v>
      </c>
      <c r="G22">
        <v>160.80000000000001</v>
      </c>
      <c r="H22">
        <v>157.19999999999999</v>
      </c>
      <c r="I22">
        <v>3.3</v>
      </c>
    </row>
    <row r="23" spans="1:9" x14ac:dyDescent="0.45">
      <c r="A23" t="s">
        <v>96</v>
      </c>
      <c r="B23" t="s">
        <v>16</v>
      </c>
      <c r="C23" t="s">
        <v>19</v>
      </c>
      <c r="D23" t="s">
        <v>2</v>
      </c>
      <c r="E23">
        <v>27</v>
      </c>
      <c r="F23">
        <v>22</v>
      </c>
      <c r="G23">
        <v>158.19999999999999</v>
      </c>
      <c r="H23">
        <v>149.9</v>
      </c>
      <c r="I23">
        <v>3.6</v>
      </c>
    </row>
    <row r="24" spans="1:9" x14ac:dyDescent="0.45">
      <c r="A24" t="s">
        <v>96</v>
      </c>
      <c r="B24" t="s">
        <v>16</v>
      </c>
      <c r="C24" t="s">
        <v>19</v>
      </c>
      <c r="D24" t="s">
        <v>4</v>
      </c>
      <c r="E24">
        <v>6</v>
      </c>
      <c r="F24">
        <v>6</v>
      </c>
      <c r="G24">
        <v>161.69999999999999</v>
      </c>
      <c r="H24">
        <v>151.19999999999999</v>
      </c>
      <c r="I24">
        <v>3.3</v>
      </c>
    </row>
    <row r="25" spans="1:9" x14ac:dyDescent="0.45">
      <c r="A25" t="s">
        <v>96</v>
      </c>
      <c r="B25" t="s">
        <v>16</v>
      </c>
      <c r="C25" t="s">
        <v>20</v>
      </c>
      <c r="D25" t="s">
        <v>2</v>
      </c>
      <c r="E25">
        <v>68</v>
      </c>
      <c r="F25">
        <v>56</v>
      </c>
      <c r="G25">
        <v>162.80000000000001</v>
      </c>
      <c r="H25">
        <v>152.30000000000001</v>
      </c>
      <c r="I25">
        <v>3.4</v>
      </c>
    </row>
    <row r="26" spans="1:9" x14ac:dyDescent="0.45">
      <c r="A26" t="s">
        <v>96</v>
      </c>
      <c r="B26" t="s">
        <v>16</v>
      </c>
      <c r="C26" t="s">
        <v>20</v>
      </c>
      <c r="D26" t="s">
        <v>4</v>
      </c>
      <c r="E26">
        <v>20</v>
      </c>
      <c r="F26">
        <v>19</v>
      </c>
      <c r="G26">
        <v>163.4</v>
      </c>
      <c r="H26">
        <v>156.5</v>
      </c>
      <c r="I26">
        <v>3.6</v>
      </c>
    </row>
    <row r="27" spans="1:9" x14ac:dyDescent="0.45">
      <c r="A27" t="s">
        <v>96</v>
      </c>
      <c r="B27" t="s">
        <v>16</v>
      </c>
      <c r="C27" t="s">
        <v>21</v>
      </c>
      <c r="D27" t="s">
        <v>2</v>
      </c>
      <c r="E27">
        <v>50</v>
      </c>
      <c r="F27">
        <v>28</v>
      </c>
      <c r="G27">
        <v>161.69999999999999</v>
      </c>
      <c r="H27">
        <v>152.30000000000001</v>
      </c>
      <c r="I27">
        <v>3.5</v>
      </c>
    </row>
    <row r="28" spans="1:9" x14ac:dyDescent="0.45">
      <c r="A28" t="s">
        <v>96</v>
      </c>
      <c r="B28" t="s">
        <v>16</v>
      </c>
      <c r="C28" t="s">
        <v>21</v>
      </c>
      <c r="D28" t="s">
        <v>4</v>
      </c>
      <c r="E28">
        <v>15</v>
      </c>
      <c r="F28">
        <v>14</v>
      </c>
      <c r="G28">
        <v>162.5</v>
      </c>
      <c r="H28">
        <v>152.9</v>
      </c>
      <c r="I28">
        <v>3.5</v>
      </c>
    </row>
    <row r="29" spans="1:9" x14ac:dyDescent="0.45">
      <c r="A29" t="s">
        <v>96</v>
      </c>
      <c r="B29" t="s">
        <v>16</v>
      </c>
      <c r="C29" t="s">
        <v>22</v>
      </c>
      <c r="D29" t="s">
        <v>2</v>
      </c>
      <c r="E29">
        <v>58</v>
      </c>
      <c r="F29">
        <v>29</v>
      </c>
      <c r="G29">
        <v>160.4</v>
      </c>
      <c r="H29">
        <v>154.5</v>
      </c>
      <c r="I29">
        <v>3.7</v>
      </c>
    </row>
    <row r="30" spans="1:9" x14ac:dyDescent="0.45">
      <c r="A30" t="s">
        <v>96</v>
      </c>
      <c r="B30" t="s">
        <v>16</v>
      </c>
      <c r="C30" t="s">
        <v>23</v>
      </c>
      <c r="D30" t="s">
        <v>2</v>
      </c>
      <c r="E30">
        <v>3</v>
      </c>
      <c r="F30">
        <v>1</v>
      </c>
      <c r="G30" s="1"/>
      <c r="H30" s="1"/>
      <c r="I30" s="1"/>
    </row>
    <row r="31" spans="1:9" x14ac:dyDescent="0.45">
      <c r="A31" t="s">
        <v>96</v>
      </c>
      <c r="B31" t="s">
        <v>16</v>
      </c>
      <c r="C31" t="s">
        <v>23</v>
      </c>
      <c r="D31" t="s">
        <v>4</v>
      </c>
      <c r="E31">
        <v>7</v>
      </c>
      <c r="F31">
        <v>7</v>
      </c>
      <c r="G31">
        <v>160.6</v>
      </c>
      <c r="H31">
        <v>153.1</v>
      </c>
      <c r="I31">
        <v>3.5</v>
      </c>
    </row>
    <row r="32" spans="1:9" x14ac:dyDescent="0.45">
      <c r="A32" t="s">
        <v>96</v>
      </c>
      <c r="B32" t="s">
        <v>16</v>
      </c>
      <c r="C32" t="s">
        <v>24</v>
      </c>
      <c r="D32" t="s">
        <v>2</v>
      </c>
      <c r="E32">
        <v>20</v>
      </c>
      <c r="F32">
        <v>20</v>
      </c>
      <c r="G32">
        <v>159.80000000000001</v>
      </c>
      <c r="H32">
        <v>152.6</v>
      </c>
      <c r="I32">
        <v>3.5</v>
      </c>
    </row>
    <row r="33" spans="1:9" x14ac:dyDescent="0.45">
      <c r="A33" t="s">
        <v>96</v>
      </c>
      <c r="B33" t="s">
        <v>16</v>
      </c>
      <c r="C33" t="s">
        <v>24</v>
      </c>
      <c r="D33" t="s">
        <v>4</v>
      </c>
      <c r="E33">
        <v>16</v>
      </c>
      <c r="F33">
        <v>14</v>
      </c>
      <c r="G33">
        <v>163.1</v>
      </c>
      <c r="H33">
        <v>150.80000000000001</v>
      </c>
      <c r="I33">
        <v>3.7</v>
      </c>
    </row>
    <row r="34" spans="1:9" x14ac:dyDescent="0.45">
      <c r="A34" t="s">
        <v>96</v>
      </c>
      <c r="B34" t="s">
        <v>16</v>
      </c>
      <c r="C34" t="s">
        <v>25</v>
      </c>
      <c r="D34" t="s">
        <v>2</v>
      </c>
      <c r="E34">
        <v>4</v>
      </c>
      <c r="F34">
        <v>4</v>
      </c>
      <c r="G34" s="1"/>
      <c r="H34" s="1"/>
      <c r="I34" s="1"/>
    </row>
    <row r="35" spans="1:9" x14ac:dyDescent="0.45">
      <c r="A35" t="s">
        <v>96</v>
      </c>
      <c r="B35" t="s">
        <v>16</v>
      </c>
      <c r="C35" t="s">
        <v>25</v>
      </c>
      <c r="D35" t="s">
        <v>4</v>
      </c>
      <c r="E35">
        <v>4</v>
      </c>
      <c r="F35">
        <v>4</v>
      </c>
      <c r="G35" s="1"/>
      <c r="H35" s="1"/>
      <c r="I35" s="1"/>
    </row>
    <row r="36" spans="1:9" x14ac:dyDescent="0.45">
      <c r="A36" t="s">
        <v>96</v>
      </c>
      <c r="B36" t="s">
        <v>26</v>
      </c>
      <c r="C36" t="s">
        <v>27</v>
      </c>
      <c r="D36" t="s">
        <v>2</v>
      </c>
      <c r="E36">
        <v>8</v>
      </c>
      <c r="F36">
        <v>0</v>
      </c>
    </row>
    <row r="37" spans="1:9" x14ac:dyDescent="0.45">
      <c r="A37" t="s">
        <v>96</v>
      </c>
      <c r="B37" t="s">
        <v>26</v>
      </c>
      <c r="C37" t="s">
        <v>28</v>
      </c>
      <c r="D37" t="s">
        <v>2</v>
      </c>
      <c r="E37">
        <v>2</v>
      </c>
      <c r="F37">
        <v>1</v>
      </c>
      <c r="G37" s="1"/>
      <c r="H37" s="1"/>
      <c r="I37" s="1"/>
    </row>
    <row r="38" spans="1:9" x14ac:dyDescent="0.45">
      <c r="A38" t="s">
        <v>96</v>
      </c>
      <c r="B38" t="s">
        <v>26</v>
      </c>
      <c r="C38" t="s">
        <v>29</v>
      </c>
      <c r="D38" t="s">
        <v>2</v>
      </c>
      <c r="E38">
        <v>4</v>
      </c>
      <c r="F38">
        <v>0</v>
      </c>
    </row>
    <row r="39" spans="1:9" x14ac:dyDescent="0.45">
      <c r="A39" t="s">
        <v>96</v>
      </c>
      <c r="B39" t="s">
        <v>26</v>
      </c>
      <c r="C39" t="s">
        <v>30</v>
      </c>
      <c r="D39" t="s">
        <v>2</v>
      </c>
      <c r="E39">
        <v>18</v>
      </c>
      <c r="F39">
        <v>0</v>
      </c>
    </row>
    <row r="40" spans="1:9" x14ac:dyDescent="0.45">
      <c r="A40" t="s">
        <v>96</v>
      </c>
      <c r="B40" t="s">
        <v>26</v>
      </c>
      <c r="C40" t="s">
        <v>30</v>
      </c>
      <c r="D40" t="s">
        <v>4</v>
      </c>
      <c r="E40">
        <v>6</v>
      </c>
      <c r="F40">
        <v>0</v>
      </c>
    </row>
    <row r="41" spans="1:9" x14ac:dyDescent="0.45">
      <c r="A41" t="s">
        <v>96</v>
      </c>
      <c r="B41" t="s">
        <v>26</v>
      </c>
      <c r="C41" t="s">
        <v>31</v>
      </c>
      <c r="D41" t="s">
        <v>2</v>
      </c>
      <c r="E41">
        <v>8</v>
      </c>
      <c r="F41">
        <v>0</v>
      </c>
    </row>
    <row r="42" spans="1:9" x14ac:dyDescent="0.45">
      <c r="A42" t="s">
        <v>96</v>
      </c>
      <c r="B42" t="s">
        <v>32</v>
      </c>
      <c r="C42" t="s">
        <v>33</v>
      </c>
      <c r="D42" t="s">
        <v>2</v>
      </c>
      <c r="E42">
        <v>19</v>
      </c>
      <c r="F42">
        <v>6</v>
      </c>
      <c r="G42">
        <v>155.69999999999999</v>
      </c>
      <c r="H42">
        <v>156.19999999999999</v>
      </c>
      <c r="I42">
        <v>3.7</v>
      </c>
    </row>
    <row r="43" spans="1:9" x14ac:dyDescent="0.45">
      <c r="A43" t="s">
        <v>96</v>
      </c>
      <c r="B43" t="s">
        <v>34</v>
      </c>
      <c r="C43" t="s">
        <v>35</v>
      </c>
      <c r="D43" t="s">
        <v>2</v>
      </c>
      <c r="E43">
        <v>39</v>
      </c>
      <c r="F43">
        <v>37</v>
      </c>
      <c r="G43">
        <v>148.69999999999999</v>
      </c>
      <c r="H43">
        <v>154.1</v>
      </c>
      <c r="I43">
        <v>3.8</v>
      </c>
    </row>
    <row r="44" spans="1:9" x14ac:dyDescent="0.45">
      <c r="A44" t="s">
        <v>96</v>
      </c>
      <c r="B44" t="s">
        <v>34</v>
      </c>
      <c r="C44" t="s">
        <v>35</v>
      </c>
      <c r="D44" t="s">
        <v>4</v>
      </c>
      <c r="E44">
        <v>8</v>
      </c>
      <c r="F44">
        <v>8</v>
      </c>
      <c r="G44">
        <v>149.1</v>
      </c>
      <c r="H44">
        <v>154.30000000000001</v>
      </c>
      <c r="I44">
        <v>3.7</v>
      </c>
    </row>
    <row r="45" spans="1:9" x14ac:dyDescent="0.45">
      <c r="A45" t="s">
        <v>96</v>
      </c>
      <c r="B45" t="s">
        <v>34</v>
      </c>
      <c r="C45" t="s">
        <v>36</v>
      </c>
      <c r="D45" t="s">
        <v>2</v>
      </c>
      <c r="E45">
        <v>58</v>
      </c>
      <c r="F45">
        <v>32</v>
      </c>
      <c r="G45">
        <v>148.30000000000001</v>
      </c>
      <c r="H45">
        <v>150.6</v>
      </c>
      <c r="I45">
        <v>3.7</v>
      </c>
    </row>
    <row r="46" spans="1:9" x14ac:dyDescent="0.45">
      <c r="A46" t="s">
        <v>96</v>
      </c>
      <c r="B46" t="s">
        <v>34</v>
      </c>
      <c r="C46" t="s">
        <v>36</v>
      </c>
      <c r="D46" t="s">
        <v>4</v>
      </c>
      <c r="E46">
        <v>7</v>
      </c>
      <c r="F46">
        <v>4</v>
      </c>
      <c r="G46" s="1"/>
      <c r="H46" s="1"/>
      <c r="I46" s="1"/>
    </row>
    <row r="47" spans="1:9" x14ac:dyDescent="0.45">
      <c r="A47" t="s">
        <v>96</v>
      </c>
      <c r="B47" t="s">
        <v>34</v>
      </c>
      <c r="C47" t="s">
        <v>37</v>
      </c>
      <c r="D47" t="s">
        <v>2</v>
      </c>
      <c r="E47">
        <v>17</v>
      </c>
      <c r="F47">
        <v>13</v>
      </c>
      <c r="G47">
        <v>151.80000000000001</v>
      </c>
      <c r="H47">
        <v>155.19999999999999</v>
      </c>
      <c r="I47">
        <v>4</v>
      </c>
    </row>
    <row r="48" spans="1:9" x14ac:dyDescent="0.45">
      <c r="A48" t="s">
        <v>96</v>
      </c>
      <c r="B48" t="s">
        <v>34</v>
      </c>
      <c r="C48" t="s">
        <v>38</v>
      </c>
      <c r="D48" t="s">
        <v>2</v>
      </c>
      <c r="E48">
        <v>39</v>
      </c>
      <c r="F48">
        <v>39</v>
      </c>
      <c r="G48">
        <v>150.19999999999999</v>
      </c>
      <c r="H48">
        <v>153</v>
      </c>
      <c r="I48">
        <v>4.0999999999999996</v>
      </c>
    </row>
    <row r="49" spans="1:9" x14ac:dyDescent="0.45">
      <c r="A49" t="s">
        <v>96</v>
      </c>
      <c r="B49" t="s">
        <v>34</v>
      </c>
      <c r="C49" t="s">
        <v>38</v>
      </c>
      <c r="D49" t="s">
        <v>4</v>
      </c>
      <c r="E49">
        <v>7</v>
      </c>
      <c r="F49">
        <v>0</v>
      </c>
    </row>
    <row r="50" spans="1:9" x14ac:dyDescent="0.45">
      <c r="A50" t="s">
        <v>96</v>
      </c>
      <c r="B50" t="s">
        <v>34</v>
      </c>
      <c r="C50" t="s">
        <v>39</v>
      </c>
      <c r="D50" t="s">
        <v>4</v>
      </c>
      <c r="E50">
        <v>48</v>
      </c>
      <c r="F50">
        <v>12</v>
      </c>
      <c r="G50">
        <v>152.69999999999999</v>
      </c>
      <c r="H50">
        <v>155.5</v>
      </c>
      <c r="I50">
        <v>4</v>
      </c>
    </row>
    <row r="51" spans="1:9" x14ac:dyDescent="0.45">
      <c r="A51" t="s">
        <v>96</v>
      </c>
      <c r="B51" t="s">
        <v>40</v>
      </c>
      <c r="C51" t="s">
        <v>41</v>
      </c>
      <c r="D51" t="s">
        <v>2</v>
      </c>
      <c r="E51">
        <v>1</v>
      </c>
      <c r="F51">
        <v>0</v>
      </c>
    </row>
    <row r="52" spans="1:9" x14ac:dyDescent="0.45">
      <c r="A52" t="s">
        <v>96</v>
      </c>
      <c r="B52" t="s">
        <v>40</v>
      </c>
      <c r="C52" t="s">
        <v>42</v>
      </c>
      <c r="D52" t="s">
        <v>2</v>
      </c>
      <c r="E52">
        <v>5</v>
      </c>
      <c r="F52">
        <v>4</v>
      </c>
      <c r="G52" s="1"/>
      <c r="H52" s="1"/>
      <c r="I52" s="1"/>
    </row>
    <row r="53" spans="1:9" x14ac:dyDescent="0.45">
      <c r="A53" t="s">
        <v>96</v>
      </c>
      <c r="B53" t="s">
        <v>40</v>
      </c>
      <c r="C53" t="s">
        <v>42</v>
      </c>
      <c r="D53" t="s">
        <v>4</v>
      </c>
      <c r="E53">
        <v>8</v>
      </c>
      <c r="F53">
        <v>8</v>
      </c>
      <c r="G53">
        <v>149.6</v>
      </c>
      <c r="H53">
        <v>155.30000000000001</v>
      </c>
      <c r="I53">
        <v>4.2</v>
      </c>
    </row>
    <row r="54" spans="1:9" x14ac:dyDescent="0.45">
      <c r="A54" t="s">
        <v>96</v>
      </c>
      <c r="B54" t="s">
        <v>40</v>
      </c>
      <c r="C54" t="s">
        <v>43</v>
      </c>
      <c r="D54" t="s">
        <v>2</v>
      </c>
      <c r="E54">
        <v>4</v>
      </c>
      <c r="F54">
        <v>4</v>
      </c>
      <c r="G54" s="1"/>
      <c r="H54" s="1"/>
      <c r="I54" s="1"/>
    </row>
    <row r="55" spans="1:9" x14ac:dyDescent="0.45">
      <c r="A55" t="s">
        <v>96</v>
      </c>
      <c r="B55" t="s">
        <v>40</v>
      </c>
      <c r="C55" t="s">
        <v>43</v>
      </c>
      <c r="D55" t="s">
        <v>4</v>
      </c>
      <c r="E55">
        <v>7</v>
      </c>
      <c r="F55">
        <v>7</v>
      </c>
      <c r="G55">
        <v>147.69999999999999</v>
      </c>
      <c r="H55">
        <v>162.1</v>
      </c>
      <c r="I55">
        <v>4.4000000000000004</v>
      </c>
    </row>
    <row r="56" spans="1:9" x14ac:dyDescent="0.45">
      <c r="A56" t="s">
        <v>96</v>
      </c>
      <c r="B56" t="s">
        <v>40</v>
      </c>
      <c r="C56" t="s">
        <v>44</v>
      </c>
      <c r="D56" t="s">
        <v>2</v>
      </c>
      <c r="E56">
        <v>7</v>
      </c>
      <c r="F56">
        <v>6</v>
      </c>
      <c r="G56">
        <v>151.19999999999999</v>
      </c>
      <c r="H56">
        <v>160.69999999999999</v>
      </c>
      <c r="I56">
        <v>4.4000000000000004</v>
      </c>
    </row>
    <row r="57" spans="1:9" x14ac:dyDescent="0.45">
      <c r="A57" t="s">
        <v>96</v>
      </c>
      <c r="B57" t="s">
        <v>40</v>
      </c>
      <c r="C57" t="s">
        <v>45</v>
      </c>
      <c r="D57" t="s">
        <v>2</v>
      </c>
      <c r="E57">
        <v>8</v>
      </c>
      <c r="F57">
        <v>8</v>
      </c>
      <c r="G57">
        <v>146.80000000000001</v>
      </c>
      <c r="H57">
        <v>159.1</v>
      </c>
      <c r="I57">
        <v>4.4000000000000004</v>
      </c>
    </row>
    <row r="58" spans="1:9" x14ac:dyDescent="0.45">
      <c r="A58" t="s">
        <v>105</v>
      </c>
      <c r="B58" t="s">
        <v>40</v>
      </c>
      <c r="C58" t="s">
        <v>45</v>
      </c>
      <c r="D58" t="s">
        <v>4</v>
      </c>
    </row>
    <row r="59" spans="1:9" x14ac:dyDescent="0.45">
      <c r="A59" t="s">
        <v>106</v>
      </c>
      <c r="B59" t="s">
        <v>40</v>
      </c>
      <c r="C59" t="s">
        <v>46</v>
      </c>
      <c r="D59" t="s">
        <v>2</v>
      </c>
    </row>
    <row r="60" spans="1:9" x14ac:dyDescent="0.45">
      <c r="A60" t="s">
        <v>96</v>
      </c>
      <c r="B60" t="s">
        <v>40</v>
      </c>
      <c r="C60" t="s">
        <v>47</v>
      </c>
      <c r="D60" t="s">
        <v>2</v>
      </c>
      <c r="E60">
        <v>15</v>
      </c>
      <c r="F60">
        <v>10</v>
      </c>
      <c r="G60">
        <v>150.30000000000001</v>
      </c>
      <c r="H60">
        <v>157.1</v>
      </c>
      <c r="I60">
        <v>4.3</v>
      </c>
    </row>
    <row r="61" spans="1:9" x14ac:dyDescent="0.45">
      <c r="A61" t="s">
        <v>96</v>
      </c>
      <c r="B61" t="s">
        <v>40</v>
      </c>
      <c r="C61" t="s">
        <v>47</v>
      </c>
      <c r="D61" t="s">
        <v>4</v>
      </c>
      <c r="E61">
        <v>1</v>
      </c>
      <c r="F61">
        <v>0</v>
      </c>
    </row>
    <row r="62" spans="1:9" x14ac:dyDescent="0.45">
      <c r="A62" t="s">
        <v>96</v>
      </c>
      <c r="B62" t="s">
        <v>40</v>
      </c>
      <c r="C62" t="s">
        <v>48</v>
      </c>
      <c r="D62" t="s">
        <v>2</v>
      </c>
      <c r="E62">
        <v>3</v>
      </c>
      <c r="F62">
        <v>2</v>
      </c>
      <c r="G62" s="1"/>
      <c r="H62" s="1"/>
      <c r="I62" s="1"/>
    </row>
    <row r="63" spans="1:9" x14ac:dyDescent="0.45">
      <c r="A63" t="s">
        <v>96</v>
      </c>
      <c r="B63" t="s">
        <v>40</v>
      </c>
      <c r="C63" t="s">
        <v>49</v>
      </c>
      <c r="D63" t="s">
        <v>2</v>
      </c>
      <c r="E63">
        <v>4</v>
      </c>
      <c r="F63">
        <v>4</v>
      </c>
      <c r="G63" s="1"/>
      <c r="H63" s="1"/>
      <c r="I63" s="1"/>
    </row>
    <row r="64" spans="1:9" x14ac:dyDescent="0.45">
      <c r="A64" t="s">
        <v>96</v>
      </c>
      <c r="B64" t="s">
        <v>40</v>
      </c>
      <c r="C64" t="s">
        <v>49</v>
      </c>
      <c r="D64" t="s">
        <v>4</v>
      </c>
      <c r="E64">
        <v>2</v>
      </c>
      <c r="F64">
        <v>2</v>
      </c>
      <c r="G64" s="1"/>
      <c r="H64" s="1"/>
      <c r="I64" s="1"/>
    </row>
    <row r="65" spans="1:9" x14ac:dyDescent="0.45">
      <c r="A65" t="s">
        <v>96</v>
      </c>
      <c r="B65" t="s">
        <v>40</v>
      </c>
      <c r="C65" t="s">
        <v>50</v>
      </c>
      <c r="D65" t="s">
        <v>2</v>
      </c>
      <c r="E65">
        <v>2</v>
      </c>
      <c r="F65">
        <v>2</v>
      </c>
      <c r="G65" s="1"/>
      <c r="H65" s="1"/>
      <c r="I65" s="1"/>
    </row>
    <row r="66" spans="1:9" x14ac:dyDescent="0.45">
      <c r="A66" t="s">
        <v>96</v>
      </c>
      <c r="B66" t="s">
        <v>40</v>
      </c>
      <c r="C66" t="s">
        <v>50</v>
      </c>
      <c r="D66" t="s">
        <v>4</v>
      </c>
      <c r="E66">
        <v>2</v>
      </c>
      <c r="F66">
        <v>2</v>
      </c>
      <c r="G66" s="1"/>
      <c r="H66" s="1"/>
      <c r="I66" s="1"/>
    </row>
    <row r="67" spans="1:9" x14ac:dyDescent="0.45">
      <c r="A67" t="s">
        <v>96</v>
      </c>
      <c r="B67" t="s">
        <v>51</v>
      </c>
      <c r="C67" t="s">
        <v>51</v>
      </c>
      <c r="D67" t="s">
        <v>2</v>
      </c>
      <c r="G67" s="1"/>
      <c r="H67" s="1"/>
      <c r="I67" s="1"/>
    </row>
    <row r="68" spans="1:9" x14ac:dyDescent="0.45">
      <c r="A68" t="s">
        <v>96</v>
      </c>
      <c r="B68" t="s">
        <v>51</v>
      </c>
      <c r="C68" t="s">
        <v>51</v>
      </c>
      <c r="D68" t="s">
        <v>4</v>
      </c>
      <c r="E68">
        <v>118</v>
      </c>
      <c r="F68">
        <v>3</v>
      </c>
      <c r="G68" s="1"/>
      <c r="H68" s="1"/>
      <c r="I68" s="1"/>
    </row>
    <row r="69" spans="1:9" x14ac:dyDescent="0.45">
      <c r="A69" t="s">
        <v>96</v>
      </c>
      <c r="B69" t="s">
        <v>51</v>
      </c>
      <c r="C69" t="s">
        <v>51</v>
      </c>
      <c r="D69" t="s">
        <v>52</v>
      </c>
      <c r="E69">
        <v>9</v>
      </c>
      <c r="F69">
        <v>0</v>
      </c>
    </row>
    <row r="70" spans="1:9" x14ac:dyDescent="0.45">
      <c r="A70" t="s">
        <v>96</v>
      </c>
      <c r="B70" t="s">
        <v>53</v>
      </c>
      <c r="C70" t="s">
        <v>54</v>
      </c>
    </row>
    <row r="71" spans="1:9" x14ac:dyDescent="0.45">
      <c r="A71" t="s">
        <v>96</v>
      </c>
      <c r="B71" t="s">
        <v>53</v>
      </c>
      <c r="C71" t="s">
        <v>55</v>
      </c>
      <c r="D71" t="s">
        <v>2</v>
      </c>
      <c r="E71">
        <v>95</v>
      </c>
      <c r="F71">
        <v>45</v>
      </c>
      <c r="G71">
        <v>151.69999999999999</v>
      </c>
      <c r="H71">
        <v>155.69999999999999</v>
      </c>
      <c r="I71">
        <v>4</v>
      </c>
    </row>
    <row r="72" spans="1:9" x14ac:dyDescent="0.45">
      <c r="A72" t="s">
        <v>96</v>
      </c>
      <c r="B72" t="s">
        <v>53</v>
      </c>
      <c r="C72" t="s">
        <v>55</v>
      </c>
      <c r="D72" t="s">
        <v>4</v>
      </c>
      <c r="E72">
        <v>1</v>
      </c>
      <c r="F72">
        <v>1</v>
      </c>
      <c r="G72" s="1"/>
      <c r="H72" s="1"/>
      <c r="I72" s="1"/>
    </row>
    <row r="73" spans="1:9" x14ac:dyDescent="0.45">
      <c r="A73" t="s">
        <v>96</v>
      </c>
      <c r="B73" t="s">
        <v>53</v>
      </c>
      <c r="C73" t="s">
        <v>56</v>
      </c>
      <c r="D73" t="s">
        <v>2</v>
      </c>
      <c r="E73">
        <v>7</v>
      </c>
      <c r="F73">
        <v>6</v>
      </c>
      <c r="G73">
        <v>155.69999999999999</v>
      </c>
      <c r="H73">
        <v>159.19999999999999</v>
      </c>
      <c r="I73">
        <v>4.3</v>
      </c>
    </row>
    <row r="74" spans="1:9" x14ac:dyDescent="0.45">
      <c r="A74" t="s">
        <v>105</v>
      </c>
      <c r="B74" t="s">
        <v>53</v>
      </c>
      <c r="C74" t="s">
        <v>56</v>
      </c>
      <c r="D74" t="s">
        <v>4</v>
      </c>
    </row>
    <row r="75" spans="1:9" x14ac:dyDescent="0.45">
      <c r="A75" t="s">
        <v>96</v>
      </c>
      <c r="B75" t="s">
        <v>53</v>
      </c>
      <c r="C75" t="s">
        <v>57</v>
      </c>
      <c r="D75" t="s">
        <v>2</v>
      </c>
      <c r="E75">
        <v>4</v>
      </c>
      <c r="F75">
        <v>1</v>
      </c>
      <c r="G75" s="1"/>
      <c r="H75" s="1"/>
      <c r="I75" s="1"/>
    </row>
    <row r="76" spans="1:9" x14ac:dyDescent="0.45">
      <c r="A76" t="s">
        <v>96</v>
      </c>
      <c r="B76" t="s">
        <v>53</v>
      </c>
      <c r="C76" t="s">
        <v>57</v>
      </c>
      <c r="D76" t="s">
        <v>4</v>
      </c>
      <c r="E76">
        <v>2</v>
      </c>
      <c r="F76">
        <v>2</v>
      </c>
      <c r="G76" s="1"/>
      <c r="H76" s="1"/>
      <c r="I76" s="1"/>
    </row>
    <row r="77" spans="1:9" x14ac:dyDescent="0.45">
      <c r="A77" t="s">
        <v>96</v>
      </c>
      <c r="B77" t="s">
        <v>53</v>
      </c>
      <c r="C77" t="s">
        <v>58</v>
      </c>
      <c r="D77" t="s">
        <v>2</v>
      </c>
      <c r="E77">
        <v>5</v>
      </c>
      <c r="F77">
        <v>0</v>
      </c>
    </row>
    <row r="78" spans="1:9" x14ac:dyDescent="0.45">
      <c r="A78" t="s">
        <v>96</v>
      </c>
      <c r="B78" t="s">
        <v>53</v>
      </c>
      <c r="C78" t="s">
        <v>59</v>
      </c>
      <c r="D78" t="s">
        <v>4</v>
      </c>
      <c r="E78">
        <v>102</v>
      </c>
      <c r="F78">
        <v>2</v>
      </c>
      <c r="G78" s="1"/>
      <c r="H78" s="1"/>
      <c r="I78" s="1"/>
    </row>
    <row r="79" spans="1:9" x14ac:dyDescent="0.45">
      <c r="A79" t="s">
        <v>96</v>
      </c>
      <c r="B79" t="s">
        <v>53</v>
      </c>
      <c r="C79" t="s">
        <v>60</v>
      </c>
      <c r="D79" t="s">
        <v>2</v>
      </c>
      <c r="E79">
        <v>17</v>
      </c>
      <c r="F79">
        <v>0</v>
      </c>
    </row>
    <row r="80" spans="1:9" x14ac:dyDescent="0.45">
      <c r="A80" t="s">
        <v>96</v>
      </c>
      <c r="B80" t="s">
        <v>53</v>
      </c>
      <c r="C80" t="s">
        <v>60</v>
      </c>
      <c r="D80" t="s">
        <v>4</v>
      </c>
      <c r="E80">
        <v>31</v>
      </c>
      <c r="F80">
        <v>31</v>
      </c>
      <c r="G80">
        <v>156.69999999999999</v>
      </c>
      <c r="H80">
        <v>156.5</v>
      </c>
      <c r="I80">
        <v>4.0999999999999996</v>
      </c>
    </row>
    <row r="81" spans="1:9" x14ac:dyDescent="0.45">
      <c r="A81" t="s">
        <v>96</v>
      </c>
      <c r="B81" t="s">
        <v>53</v>
      </c>
      <c r="C81" t="s">
        <v>61</v>
      </c>
      <c r="D81" t="s">
        <v>4</v>
      </c>
      <c r="E81">
        <v>8</v>
      </c>
      <c r="F81">
        <v>8</v>
      </c>
      <c r="G81">
        <v>155.6</v>
      </c>
      <c r="H81">
        <v>157.1</v>
      </c>
      <c r="I81">
        <v>4.5999999999999996</v>
      </c>
    </row>
    <row r="82" spans="1:9" x14ac:dyDescent="0.45">
      <c r="A82" t="s">
        <v>96</v>
      </c>
      <c r="B82" t="s">
        <v>53</v>
      </c>
      <c r="C82" t="s">
        <v>62</v>
      </c>
      <c r="D82" t="s">
        <v>4</v>
      </c>
      <c r="E82">
        <v>1</v>
      </c>
      <c r="F82">
        <v>1</v>
      </c>
      <c r="G82" s="1"/>
      <c r="H82" s="1"/>
      <c r="I82" s="1"/>
    </row>
    <row r="83" spans="1:9" x14ac:dyDescent="0.45">
      <c r="A83" t="s">
        <v>96</v>
      </c>
      <c r="B83" t="s">
        <v>53</v>
      </c>
      <c r="C83" t="s">
        <v>63</v>
      </c>
      <c r="D83" t="s">
        <v>4</v>
      </c>
      <c r="E83">
        <v>2</v>
      </c>
      <c r="F83">
        <v>0</v>
      </c>
    </row>
    <row r="84" spans="1:9" x14ac:dyDescent="0.45">
      <c r="A84" t="s">
        <v>96</v>
      </c>
      <c r="B84" t="s">
        <v>64</v>
      </c>
      <c r="C84" t="s">
        <v>65</v>
      </c>
      <c r="D84" t="s">
        <v>2</v>
      </c>
      <c r="E84">
        <v>11</v>
      </c>
      <c r="F84">
        <v>11</v>
      </c>
      <c r="G84">
        <v>158.6</v>
      </c>
      <c r="H84">
        <v>153.4</v>
      </c>
      <c r="I84">
        <v>3.8</v>
      </c>
    </row>
    <row r="85" spans="1:9" x14ac:dyDescent="0.45">
      <c r="A85" t="s">
        <v>96</v>
      </c>
      <c r="B85" t="s">
        <v>64</v>
      </c>
      <c r="C85" t="s">
        <v>66</v>
      </c>
      <c r="D85" t="s">
        <v>2</v>
      </c>
      <c r="E85">
        <v>13</v>
      </c>
      <c r="F85">
        <v>11</v>
      </c>
      <c r="G85">
        <v>155.69999999999999</v>
      </c>
      <c r="H85">
        <v>156.5</v>
      </c>
      <c r="I85">
        <v>3.8</v>
      </c>
    </row>
    <row r="86" spans="1:9" x14ac:dyDescent="0.45">
      <c r="A86" t="s">
        <v>96</v>
      </c>
      <c r="B86" t="s">
        <v>64</v>
      </c>
      <c r="C86" t="s">
        <v>66</v>
      </c>
      <c r="D86" t="s">
        <v>4</v>
      </c>
      <c r="E86">
        <v>5</v>
      </c>
      <c r="F86">
        <v>5</v>
      </c>
      <c r="G86">
        <v>160.6</v>
      </c>
      <c r="H86">
        <v>156.6</v>
      </c>
      <c r="I86">
        <v>3.8</v>
      </c>
    </row>
    <row r="87" spans="1:9" x14ac:dyDescent="0.45">
      <c r="A87" t="s">
        <v>96</v>
      </c>
      <c r="B87" t="s">
        <v>64</v>
      </c>
      <c r="C87" t="s">
        <v>67</v>
      </c>
      <c r="D87" t="s">
        <v>2</v>
      </c>
      <c r="E87">
        <v>7</v>
      </c>
      <c r="F87">
        <v>4</v>
      </c>
      <c r="G87" s="1"/>
      <c r="H87" s="1"/>
      <c r="I87" s="1"/>
    </row>
    <row r="88" spans="1:9" x14ac:dyDescent="0.45">
      <c r="A88" t="s">
        <v>96</v>
      </c>
      <c r="B88" t="s">
        <v>64</v>
      </c>
      <c r="C88" t="s">
        <v>67</v>
      </c>
      <c r="D88" t="s">
        <v>4</v>
      </c>
      <c r="E88">
        <v>6</v>
      </c>
      <c r="F88">
        <v>3</v>
      </c>
      <c r="G88" s="1"/>
      <c r="H88" s="1"/>
      <c r="I88" s="1"/>
    </row>
    <row r="89" spans="1:9" x14ac:dyDescent="0.45">
      <c r="A89" t="s">
        <v>96</v>
      </c>
      <c r="B89" t="s">
        <v>64</v>
      </c>
      <c r="C89" t="s">
        <v>68</v>
      </c>
      <c r="D89" t="s">
        <v>2</v>
      </c>
      <c r="E89">
        <v>9</v>
      </c>
      <c r="F89">
        <v>2</v>
      </c>
      <c r="G89" s="1"/>
      <c r="H89" s="1"/>
      <c r="I89" s="1"/>
    </row>
    <row r="90" spans="1:9" x14ac:dyDescent="0.45">
      <c r="A90" t="s">
        <v>96</v>
      </c>
      <c r="B90" t="s">
        <v>64</v>
      </c>
      <c r="C90" t="s">
        <v>68</v>
      </c>
      <c r="D90" t="s">
        <v>4</v>
      </c>
      <c r="E90">
        <v>1</v>
      </c>
      <c r="F90">
        <v>0</v>
      </c>
    </row>
    <row r="91" spans="1:9" x14ac:dyDescent="0.45">
      <c r="A91" t="s">
        <v>96</v>
      </c>
      <c r="B91" t="s">
        <v>69</v>
      </c>
      <c r="C91" t="s">
        <v>70</v>
      </c>
      <c r="D91" t="s">
        <v>2</v>
      </c>
      <c r="E91">
        <v>5</v>
      </c>
      <c r="F91">
        <v>0</v>
      </c>
    </row>
    <row r="92" spans="1:9" x14ac:dyDescent="0.45">
      <c r="A92" t="s">
        <v>96</v>
      </c>
      <c r="B92" t="s">
        <v>69</v>
      </c>
      <c r="C92" t="s">
        <v>69</v>
      </c>
      <c r="D92" t="s">
        <v>2</v>
      </c>
      <c r="E92">
        <v>28</v>
      </c>
      <c r="F92">
        <v>0</v>
      </c>
    </row>
    <row r="93" spans="1:9" x14ac:dyDescent="0.45">
      <c r="A93" t="s">
        <v>96</v>
      </c>
      <c r="B93" t="s">
        <v>69</v>
      </c>
      <c r="C93" t="s">
        <v>69</v>
      </c>
      <c r="D93" t="s">
        <v>4</v>
      </c>
      <c r="E93">
        <v>85</v>
      </c>
      <c r="F93">
        <v>11</v>
      </c>
      <c r="G93">
        <v>149.19999999999999</v>
      </c>
      <c r="H93">
        <v>155.5</v>
      </c>
      <c r="I93">
        <v>3.9</v>
      </c>
    </row>
    <row r="94" spans="1:9" x14ac:dyDescent="0.45">
      <c r="A94" t="s">
        <v>96</v>
      </c>
      <c r="B94" t="s">
        <v>71</v>
      </c>
      <c r="C94" t="s">
        <v>72</v>
      </c>
      <c r="D94" t="s">
        <v>4</v>
      </c>
      <c r="E94">
        <v>3</v>
      </c>
      <c r="F94">
        <v>2</v>
      </c>
      <c r="G94" s="1"/>
      <c r="H94" s="1"/>
      <c r="I94" s="1"/>
    </row>
    <row r="95" spans="1:9" x14ac:dyDescent="0.45">
      <c r="A95" t="s">
        <v>96</v>
      </c>
      <c r="B95" t="s">
        <v>71</v>
      </c>
      <c r="C95" t="s">
        <v>73</v>
      </c>
      <c r="D95" t="s">
        <v>2</v>
      </c>
      <c r="E95">
        <v>2</v>
      </c>
      <c r="F95">
        <v>0</v>
      </c>
    </row>
    <row r="96" spans="1:9" x14ac:dyDescent="0.45">
      <c r="A96" t="s">
        <v>96</v>
      </c>
      <c r="B96" t="s">
        <v>71</v>
      </c>
      <c r="C96" t="s">
        <v>73</v>
      </c>
      <c r="D96" t="s">
        <v>4</v>
      </c>
      <c r="E96">
        <v>2</v>
      </c>
      <c r="F96">
        <v>2</v>
      </c>
      <c r="G96" s="1"/>
      <c r="H96" s="1"/>
      <c r="I96" s="1"/>
    </row>
    <row r="97" spans="1:9" x14ac:dyDescent="0.45">
      <c r="A97" t="s">
        <v>96</v>
      </c>
      <c r="B97" t="s">
        <v>71</v>
      </c>
      <c r="C97" t="s">
        <v>71</v>
      </c>
      <c r="D97" t="s">
        <v>4</v>
      </c>
      <c r="E97">
        <v>58</v>
      </c>
      <c r="F97">
        <v>0</v>
      </c>
    </row>
    <row r="98" spans="1:9" x14ac:dyDescent="0.45">
      <c r="A98" t="s">
        <v>96</v>
      </c>
      <c r="B98" t="s">
        <v>74</v>
      </c>
      <c r="C98" t="s">
        <v>75</v>
      </c>
      <c r="D98" t="s">
        <v>2</v>
      </c>
      <c r="E98">
        <v>1</v>
      </c>
      <c r="F98">
        <v>1</v>
      </c>
      <c r="G98" s="1"/>
      <c r="H98" s="1"/>
      <c r="I98" s="1"/>
    </row>
    <row r="99" spans="1:9" x14ac:dyDescent="0.45">
      <c r="A99" t="s">
        <v>96</v>
      </c>
      <c r="B99" t="s">
        <v>74</v>
      </c>
      <c r="C99" t="s">
        <v>75</v>
      </c>
      <c r="D99" t="s">
        <v>4</v>
      </c>
      <c r="E99">
        <v>11</v>
      </c>
      <c r="F99">
        <v>10</v>
      </c>
      <c r="G99">
        <v>156.6</v>
      </c>
      <c r="H99">
        <v>154.30000000000001</v>
      </c>
      <c r="I99">
        <v>4.0999999999999996</v>
      </c>
    </row>
    <row r="100" spans="1:9" x14ac:dyDescent="0.45">
      <c r="A100" t="s">
        <v>96</v>
      </c>
      <c r="B100" t="s">
        <v>74</v>
      </c>
      <c r="C100" t="s">
        <v>76</v>
      </c>
      <c r="D100" t="s">
        <v>4</v>
      </c>
      <c r="E100">
        <v>25</v>
      </c>
      <c r="F100">
        <v>18</v>
      </c>
      <c r="G100">
        <v>158.19999999999999</v>
      </c>
      <c r="H100">
        <v>155.1</v>
      </c>
      <c r="I100">
        <v>3.9</v>
      </c>
    </row>
    <row r="101" spans="1:9" x14ac:dyDescent="0.45">
      <c r="A101" t="s">
        <v>96</v>
      </c>
      <c r="B101" t="s">
        <v>74</v>
      </c>
      <c r="C101" t="s">
        <v>77</v>
      </c>
      <c r="D101" t="s">
        <v>2</v>
      </c>
      <c r="E101">
        <v>14</v>
      </c>
      <c r="F101">
        <v>4</v>
      </c>
      <c r="G101" s="1"/>
      <c r="H101" s="1"/>
      <c r="I101" s="1"/>
    </row>
    <row r="102" spans="1:9" x14ac:dyDescent="0.45">
      <c r="A102" t="s">
        <v>96</v>
      </c>
      <c r="B102" t="s">
        <v>74</v>
      </c>
      <c r="C102" t="s">
        <v>77</v>
      </c>
      <c r="D102" t="s">
        <v>4</v>
      </c>
      <c r="E102">
        <v>26</v>
      </c>
      <c r="F102">
        <v>20</v>
      </c>
      <c r="G102">
        <v>164.5</v>
      </c>
      <c r="H102">
        <v>158.30000000000001</v>
      </c>
      <c r="I102">
        <v>4</v>
      </c>
    </row>
    <row r="103" spans="1:9" x14ac:dyDescent="0.45">
      <c r="A103" t="s">
        <v>107</v>
      </c>
      <c r="B103" t="s">
        <v>74</v>
      </c>
      <c r="C103" t="s">
        <v>78</v>
      </c>
      <c r="D103" t="s">
        <v>2</v>
      </c>
    </row>
    <row r="104" spans="1:9" x14ac:dyDescent="0.45">
      <c r="A104" t="s">
        <v>96</v>
      </c>
      <c r="B104" t="s">
        <v>74</v>
      </c>
      <c r="C104" t="s">
        <v>78</v>
      </c>
      <c r="D104" t="s">
        <v>4</v>
      </c>
      <c r="E104">
        <v>15</v>
      </c>
      <c r="F104">
        <v>12</v>
      </c>
      <c r="G104">
        <v>162.69999999999999</v>
      </c>
      <c r="H104">
        <v>152.19999999999999</v>
      </c>
      <c r="I104">
        <v>3.7</v>
      </c>
    </row>
    <row r="105" spans="1:9" x14ac:dyDescent="0.45">
      <c r="A105" t="s">
        <v>96</v>
      </c>
      <c r="B105" t="s">
        <v>74</v>
      </c>
      <c r="C105" t="s">
        <v>79</v>
      </c>
      <c r="D105" t="s">
        <v>2</v>
      </c>
      <c r="E105">
        <v>14</v>
      </c>
      <c r="F105">
        <v>1</v>
      </c>
      <c r="G105" s="1"/>
      <c r="H105" s="1"/>
      <c r="I105" s="1"/>
    </row>
    <row r="106" spans="1:9" x14ac:dyDescent="0.45">
      <c r="A106" t="s">
        <v>96</v>
      </c>
      <c r="B106" t="s">
        <v>74</v>
      </c>
      <c r="C106" t="s">
        <v>79</v>
      </c>
      <c r="D106" t="s">
        <v>4</v>
      </c>
      <c r="E106">
        <v>12</v>
      </c>
      <c r="F106">
        <v>12</v>
      </c>
      <c r="G106">
        <v>161.69999999999999</v>
      </c>
      <c r="H106">
        <v>157</v>
      </c>
      <c r="I106">
        <v>3.8</v>
      </c>
    </row>
    <row r="107" spans="1:9" x14ac:dyDescent="0.45">
      <c r="A107" t="s">
        <v>96</v>
      </c>
      <c r="B107" t="s">
        <v>80</v>
      </c>
      <c r="C107" t="s">
        <v>81</v>
      </c>
      <c r="D107" t="s">
        <v>2</v>
      </c>
      <c r="E107">
        <v>7</v>
      </c>
      <c r="F107">
        <v>4</v>
      </c>
      <c r="G107" s="1"/>
      <c r="H107" s="1"/>
      <c r="I107" s="1"/>
    </row>
    <row r="108" spans="1:9" x14ac:dyDescent="0.45">
      <c r="A108" t="s">
        <v>96</v>
      </c>
      <c r="B108" t="s">
        <v>80</v>
      </c>
      <c r="C108" t="s">
        <v>81</v>
      </c>
      <c r="D108" t="s">
        <v>4</v>
      </c>
      <c r="E108">
        <v>1</v>
      </c>
      <c r="F108">
        <v>1</v>
      </c>
      <c r="G108" s="1"/>
      <c r="H108" s="1"/>
      <c r="I108" s="1"/>
    </row>
    <row r="109" spans="1:9" x14ac:dyDescent="0.45">
      <c r="A109" t="s">
        <v>96</v>
      </c>
      <c r="B109" t="s">
        <v>80</v>
      </c>
      <c r="C109" t="s">
        <v>82</v>
      </c>
      <c r="D109" t="s">
        <v>2</v>
      </c>
      <c r="E109">
        <v>17</v>
      </c>
      <c r="F109">
        <v>15</v>
      </c>
      <c r="G109">
        <v>155.9</v>
      </c>
      <c r="H109">
        <v>154.1</v>
      </c>
      <c r="I109">
        <v>3.8</v>
      </c>
    </row>
    <row r="110" spans="1:9" x14ac:dyDescent="0.45">
      <c r="A110" t="s">
        <v>96</v>
      </c>
      <c r="B110" t="s">
        <v>80</v>
      </c>
      <c r="C110" t="s">
        <v>82</v>
      </c>
      <c r="D110" t="s">
        <v>4</v>
      </c>
      <c r="E110">
        <v>8</v>
      </c>
      <c r="F110">
        <v>7</v>
      </c>
      <c r="G110">
        <v>158.69999999999999</v>
      </c>
      <c r="H110">
        <v>153.6</v>
      </c>
      <c r="I110">
        <v>3.7</v>
      </c>
    </row>
    <row r="111" spans="1:9" x14ac:dyDescent="0.45">
      <c r="A111" t="s">
        <v>96</v>
      </c>
      <c r="B111" t="s">
        <v>80</v>
      </c>
      <c r="C111" t="s">
        <v>83</v>
      </c>
      <c r="D111" t="s">
        <v>2</v>
      </c>
      <c r="E111">
        <v>7</v>
      </c>
      <c r="F111">
        <v>7</v>
      </c>
      <c r="G111">
        <v>148.9</v>
      </c>
      <c r="H111">
        <v>152</v>
      </c>
      <c r="I111">
        <v>4.0999999999999996</v>
      </c>
    </row>
    <row r="112" spans="1:9" x14ac:dyDescent="0.45">
      <c r="A112" t="s">
        <v>96</v>
      </c>
      <c r="B112" t="s">
        <v>80</v>
      </c>
      <c r="C112" t="s">
        <v>84</v>
      </c>
      <c r="D112" t="s">
        <v>2</v>
      </c>
      <c r="E112">
        <v>18</v>
      </c>
      <c r="F112">
        <v>13</v>
      </c>
      <c r="G112">
        <v>153.9</v>
      </c>
      <c r="H112">
        <v>155.1</v>
      </c>
      <c r="I112">
        <v>3.8</v>
      </c>
    </row>
    <row r="113" spans="1:9" x14ac:dyDescent="0.45">
      <c r="A113" t="s">
        <v>96</v>
      </c>
      <c r="B113" t="s">
        <v>80</v>
      </c>
      <c r="C113" t="s">
        <v>84</v>
      </c>
      <c r="D113" t="s">
        <v>4</v>
      </c>
      <c r="E113">
        <v>4</v>
      </c>
      <c r="F113">
        <v>4</v>
      </c>
      <c r="G113" s="1"/>
      <c r="H113" s="1"/>
      <c r="I113" s="1"/>
    </row>
    <row r="114" spans="1:9" x14ac:dyDescent="0.45">
      <c r="A114" t="s">
        <v>96</v>
      </c>
      <c r="B114" t="s">
        <v>80</v>
      </c>
      <c r="C114" t="s">
        <v>85</v>
      </c>
      <c r="D114" t="s">
        <v>2</v>
      </c>
      <c r="E114">
        <v>12</v>
      </c>
      <c r="F114">
        <v>6</v>
      </c>
      <c r="G114">
        <v>150.80000000000001</v>
      </c>
      <c r="H114">
        <v>154</v>
      </c>
      <c r="I114">
        <v>4.0999999999999996</v>
      </c>
    </row>
    <row r="115" spans="1:9" x14ac:dyDescent="0.45">
      <c r="A115" t="s">
        <v>96</v>
      </c>
      <c r="B115" t="s">
        <v>80</v>
      </c>
      <c r="C115" t="s">
        <v>86</v>
      </c>
      <c r="D115" t="s">
        <v>2</v>
      </c>
      <c r="E115">
        <v>3</v>
      </c>
      <c r="F115">
        <v>3</v>
      </c>
      <c r="G115" s="1"/>
      <c r="H115" s="1"/>
      <c r="I115" s="1"/>
    </row>
    <row r="116" spans="1:9" x14ac:dyDescent="0.45">
      <c r="A116" t="s">
        <v>96</v>
      </c>
      <c r="B116" t="s">
        <v>80</v>
      </c>
      <c r="C116" t="s">
        <v>86</v>
      </c>
      <c r="D116" t="s">
        <v>4</v>
      </c>
      <c r="E116">
        <v>5</v>
      </c>
      <c r="F116">
        <v>4</v>
      </c>
      <c r="G116" s="1"/>
      <c r="H116" s="1"/>
      <c r="I116" s="1"/>
    </row>
    <row r="117" spans="1:9" x14ac:dyDescent="0.45">
      <c r="A117" t="s">
        <v>96</v>
      </c>
      <c r="B117" t="s">
        <v>80</v>
      </c>
      <c r="C117" t="s">
        <v>87</v>
      </c>
      <c r="D117" t="s">
        <v>2</v>
      </c>
      <c r="E117">
        <v>14</v>
      </c>
      <c r="F117">
        <v>13</v>
      </c>
      <c r="G117">
        <v>157.19999999999999</v>
      </c>
      <c r="H117">
        <v>160.9</v>
      </c>
      <c r="I117">
        <v>4.5999999999999996</v>
      </c>
    </row>
    <row r="118" spans="1:9" x14ac:dyDescent="0.45">
      <c r="A118" t="s">
        <v>96</v>
      </c>
      <c r="B118" t="s">
        <v>80</v>
      </c>
      <c r="C118" t="s">
        <v>87</v>
      </c>
      <c r="D118" t="s">
        <v>4</v>
      </c>
      <c r="E118">
        <v>4</v>
      </c>
      <c r="F118">
        <v>4</v>
      </c>
      <c r="G118" s="1"/>
      <c r="H118" s="1"/>
      <c r="I118" s="1"/>
    </row>
    <row r="119" spans="1:9" x14ac:dyDescent="0.45">
      <c r="A119" t="s">
        <v>96</v>
      </c>
      <c r="B119" t="s">
        <v>80</v>
      </c>
      <c r="C119" t="s">
        <v>88</v>
      </c>
      <c r="D119" t="s">
        <v>2</v>
      </c>
      <c r="E119">
        <v>54</v>
      </c>
      <c r="F119">
        <v>27</v>
      </c>
      <c r="G119">
        <v>147.4</v>
      </c>
      <c r="H119">
        <v>154.80000000000001</v>
      </c>
      <c r="I119">
        <v>4.0999999999999996</v>
      </c>
    </row>
    <row r="120" spans="1:9" x14ac:dyDescent="0.45">
      <c r="A120" t="s">
        <v>96</v>
      </c>
      <c r="B120" t="s">
        <v>80</v>
      </c>
      <c r="C120" t="s">
        <v>89</v>
      </c>
      <c r="D120" t="s">
        <v>2</v>
      </c>
      <c r="E120">
        <v>8</v>
      </c>
      <c r="F120">
        <v>8</v>
      </c>
      <c r="G120">
        <v>149.5</v>
      </c>
      <c r="H120">
        <v>155.80000000000001</v>
      </c>
      <c r="I120">
        <v>4.0999999999999996</v>
      </c>
    </row>
    <row r="121" spans="1:9" x14ac:dyDescent="0.45">
      <c r="A121" t="s">
        <v>96</v>
      </c>
      <c r="B121" t="s">
        <v>80</v>
      </c>
      <c r="C121" t="s">
        <v>90</v>
      </c>
      <c r="D121" t="s">
        <v>4</v>
      </c>
      <c r="E121">
        <v>5</v>
      </c>
      <c r="F121">
        <v>4</v>
      </c>
      <c r="G121" s="1"/>
      <c r="H121" s="1"/>
      <c r="I121" s="1"/>
    </row>
    <row r="122" spans="1:9" x14ac:dyDescent="0.45">
      <c r="A122" t="s">
        <v>96</v>
      </c>
      <c r="B122" t="s">
        <v>91</v>
      </c>
      <c r="C122" t="s">
        <v>91</v>
      </c>
      <c r="D122" t="s">
        <v>2</v>
      </c>
      <c r="E122">
        <v>183</v>
      </c>
      <c r="F122">
        <v>11</v>
      </c>
      <c r="G122">
        <v>146.5</v>
      </c>
      <c r="H122">
        <v>153</v>
      </c>
      <c r="I122">
        <v>3.7</v>
      </c>
    </row>
    <row r="123" spans="1:9" x14ac:dyDescent="0.45">
      <c r="A123" t="s">
        <v>96</v>
      </c>
      <c r="B123" t="s">
        <v>91</v>
      </c>
      <c r="C123" t="s">
        <v>91</v>
      </c>
      <c r="D123" t="s">
        <v>4</v>
      </c>
      <c r="E123">
        <v>3</v>
      </c>
      <c r="F123">
        <v>2</v>
      </c>
      <c r="G123" s="1"/>
      <c r="H123" s="1"/>
      <c r="I12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M28" sqref="M28"/>
    </sheetView>
  </sheetViews>
  <sheetFormatPr defaultRowHeight="14.25" x14ac:dyDescent="0.45"/>
  <cols>
    <col min="1" max="1" width="13.46484375" bestFit="1" customWidth="1"/>
    <col min="2" max="2" width="23.53125" bestFit="1" customWidth="1"/>
    <col min="3" max="3" width="36.86328125" bestFit="1" customWidth="1"/>
    <col min="4" max="4" width="7.53125" bestFit="1" customWidth="1"/>
    <col min="5" max="5" width="10.19921875" bestFit="1" customWidth="1"/>
    <col min="6" max="6" width="14" bestFit="1" customWidth="1"/>
    <col min="7" max="7" width="11.86328125" bestFit="1" customWidth="1"/>
    <col min="8" max="8" width="10.1328125" bestFit="1" customWidth="1"/>
    <col min="9" max="9" width="13.33203125" bestFit="1" customWidth="1"/>
  </cols>
  <sheetData>
    <row r="1" spans="1:9" s="3" customFormat="1" x14ac:dyDescent="0.45">
      <c r="A1" s="3" t="s">
        <v>98</v>
      </c>
      <c r="B1" s="2" t="s">
        <v>99</v>
      </c>
      <c r="C1" s="2" t="s">
        <v>100</v>
      </c>
      <c r="D1" s="2" t="s">
        <v>101</v>
      </c>
      <c r="E1" s="2" t="s">
        <v>102</v>
      </c>
      <c r="F1" s="2" t="s">
        <v>103</v>
      </c>
      <c r="G1" s="2" t="s">
        <v>92</v>
      </c>
      <c r="H1" s="2" t="s">
        <v>93</v>
      </c>
      <c r="I1" s="2" t="s">
        <v>94</v>
      </c>
    </row>
    <row r="2" spans="1:9" x14ac:dyDescent="0.45">
      <c r="A2" t="s">
        <v>97</v>
      </c>
      <c r="B2" t="s">
        <v>0</v>
      </c>
      <c r="C2" t="s">
        <v>1</v>
      </c>
      <c r="D2" t="s">
        <v>2</v>
      </c>
      <c r="E2">
        <v>33</v>
      </c>
      <c r="F2">
        <v>32</v>
      </c>
      <c r="G2">
        <v>150</v>
      </c>
      <c r="H2">
        <v>148.80000000000001</v>
      </c>
      <c r="I2">
        <v>3.5</v>
      </c>
    </row>
    <row r="3" spans="1:9" x14ac:dyDescent="0.45">
      <c r="A3" t="s">
        <v>97</v>
      </c>
      <c r="B3" t="s">
        <v>0</v>
      </c>
      <c r="C3" t="s">
        <v>3</v>
      </c>
      <c r="D3" t="s">
        <v>2</v>
      </c>
      <c r="E3">
        <v>13</v>
      </c>
      <c r="F3">
        <v>10</v>
      </c>
      <c r="G3">
        <v>153</v>
      </c>
      <c r="H3">
        <v>157.9</v>
      </c>
      <c r="I3">
        <v>3.9</v>
      </c>
    </row>
    <row r="4" spans="1:9" x14ac:dyDescent="0.45">
      <c r="A4" t="s">
        <v>97</v>
      </c>
      <c r="B4" t="s">
        <v>0</v>
      </c>
      <c r="C4" t="s">
        <v>3</v>
      </c>
      <c r="D4" t="s">
        <v>4</v>
      </c>
      <c r="E4">
        <v>1</v>
      </c>
      <c r="F4">
        <v>1</v>
      </c>
      <c r="G4" s="1"/>
      <c r="H4" s="1"/>
      <c r="I4" s="1"/>
    </row>
    <row r="5" spans="1:9" x14ac:dyDescent="0.45">
      <c r="A5" t="s">
        <v>97</v>
      </c>
      <c r="B5" t="s">
        <v>5</v>
      </c>
      <c r="C5" t="s">
        <v>6</v>
      </c>
      <c r="D5" t="s">
        <v>2</v>
      </c>
      <c r="E5">
        <v>157</v>
      </c>
      <c r="F5">
        <v>2</v>
      </c>
      <c r="G5" s="1"/>
      <c r="H5" s="1"/>
      <c r="I5" s="1"/>
    </row>
    <row r="6" spans="1:9" x14ac:dyDescent="0.45">
      <c r="A6" t="s">
        <v>97</v>
      </c>
      <c r="B6" t="s">
        <v>5</v>
      </c>
      <c r="C6" t="s">
        <v>7</v>
      </c>
      <c r="D6" t="s">
        <v>2</v>
      </c>
      <c r="E6">
        <v>299</v>
      </c>
      <c r="F6">
        <v>32</v>
      </c>
      <c r="G6">
        <v>154</v>
      </c>
      <c r="H6">
        <v>156.30000000000001</v>
      </c>
      <c r="I6">
        <v>4</v>
      </c>
    </row>
    <row r="7" spans="1:9" x14ac:dyDescent="0.45">
      <c r="A7" t="s">
        <v>97</v>
      </c>
      <c r="B7" t="s">
        <v>5</v>
      </c>
      <c r="C7" t="s">
        <v>7</v>
      </c>
      <c r="D7" t="s">
        <v>4</v>
      </c>
      <c r="E7">
        <v>14</v>
      </c>
      <c r="F7">
        <v>3</v>
      </c>
      <c r="G7" s="1"/>
      <c r="H7" s="1"/>
      <c r="I7" s="1"/>
    </row>
    <row r="8" spans="1:9" x14ac:dyDescent="0.45">
      <c r="A8" t="s">
        <v>97</v>
      </c>
      <c r="B8" t="s">
        <v>5</v>
      </c>
      <c r="C8" t="s">
        <v>8</v>
      </c>
      <c r="D8" t="s">
        <v>2</v>
      </c>
      <c r="E8">
        <v>31</v>
      </c>
      <c r="F8">
        <v>6</v>
      </c>
      <c r="G8">
        <v>152.19999999999999</v>
      </c>
      <c r="H8">
        <v>153.69999999999999</v>
      </c>
      <c r="I8">
        <v>4</v>
      </c>
    </row>
    <row r="9" spans="1:9" x14ac:dyDescent="0.45">
      <c r="A9" t="s">
        <v>97</v>
      </c>
      <c r="B9" t="s">
        <v>5</v>
      </c>
      <c r="C9" t="s">
        <v>9</v>
      </c>
      <c r="D9" t="s">
        <v>2</v>
      </c>
      <c r="E9">
        <v>83</v>
      </c>
      <c r="F9">
        <v>9</v>
      </c>
      <c r="G9">
        <v>154.9</v>
      </c>
      <c r="H9">
        <v>156.6</v>
      </c>
      <c r="I9">
        <v>4.2</v>
      </c>
    </row>
    <row r="10" spans="1:9" x14ac:dyDescent="0.45">
      <c r="A10" t="s">
        <v>97</v>
      </c>
      <c r="B10" t="s">
        <v>5</v>
      </c>
      <c r="C10" t="s">
        <v>10</v>
      </c>
      <c r="D10" t="s">
        <v>2</v>
      </c>
      <c r="E10">
        <v>136</v>
      </c>
      <c r="F10">
        <v>72</v>
      </c>
      <c r="G10">
        <v>156</v>
      </c>
      <c r="H10">
        <v>152.69999999999999</v>
      </c>
      <c r="I10">
        <v>3.7</v>
      </c>
    </row>
    <row r="11" spans="1:9" x14ac:dyDescent="0.45">
      <c r="A11" t="s">
        <v>97</v>
      </c>
      <c r="B11" t="s">
        <v>11</v>
      </c>
      <c r="C11" t="s">
        <v>12</v>
      </c>
      <c r="D11" t="s">
        <v>2</v>
      </c>
      <c r="E11">
        <v>25</v>
      </c>
      <c r="F11">
        <v>2</v>
      </c>
      <c r="G11" s="1"/>
      <c r="H11" s="1"/>
      <c r="I11" s="1"/>
    </row>
    <row r="12" spans="1:9" x14ac:dyDescent="0.45">
      <c r="A12" t="s">
        <v>97</v>
      </c>
      <c r="B12" t="s">
        <v>11</v>
      </c>
      <c r="C12" t="s">
        <v>12</v>
      </c>
      <c r="D12" t="s">
        <v>4</v>
      </c>
      <c r="E12">
        <v>4</v>
      </c>
      <c r="F12">
        <v>0</v>
      </c>
    </row>
    <row r="13" spans="1:9" x14ac:dyDescent="0.45">
      <c r="A13" t="s">
        <v>97</v>
      </c>
      <c r="B13" t="s">
        <v>11</v>
      </c>
      <c r="C13" t="s">
        <v>13</v>
      </c>
      <c r="D13" t="s">
        <v>2</v>
      </c>
      <c r="E13">
        <v>64</v>
      </c>
      <c r="F13">
        <v>0</v>
      </c>
    </row>
    <row r="14" spans="1:9" x14ac:dyDescent="0.45">
      <c r="A14" t="s">
        <v>97</v>
      </c>
      <c r="B14" t="s">
        <v>11</v>
      </c>
      <c r="C14" t="s">
        <v>13</v>
      </c>
      <c r="D14" t="s">
        <v>4</v>
      </c>
      <c r="E14">
        <v>16</v>
      </c>
      <c r="F14">
        <v>12</v>
      </c>
      <c r="G14">
        <v>146.9</v>
      </c>
      <c r="H14">
        <v>154.69999999999999</v>
      </c>
      <c r="I14">
        <v>4</v>
      </c>
    </row>
    <row r="15" spans="1:9" x14ac:dyDescent="0.45">
      <c r="A15" t="s">
        <v>97</v>
      </c>
      <c r="B15" t="s">
        <v>11</v>
      </c>
      <c r="C15" t="s">
        <v>14</v>
      </c>
      <c r="D15" t="s">
        <v>2</v>
      </c>
      <c r="E15">
        <v>53</v>
      </c>
      <c r="F15">
        <v>39</v>
      </c>
      <c r="G15">
        <v>149.9</v>
      </c>
      <c r="H15">
        <v>155.6</v>
      </c>
      <c r="I15">
        <v>4.0999999999999996</v>
      </c>
    </row>
    <row r="16" spans="1:9" x14ac:dyDescent="0.45">
      <c r="A16" t="s">
        <v>97</v>
      </c>
      <c r="B16" t="s">
        <v>11</v>
      </c>
      <c r="C16" t="s">
        <v>14</v>
      </c>
      <c r="D16" t="s">
        <v>4</v>
      </c>
      <c r="E16">
        <v>7</v>
      </c>
      <c r="F16">
        <v>6</v>
      </c>
      <c r="G16">
        <v>152</v>
      </c>
      <c r="H16">
        <v>157.19999999999999</v>
      </c>
      <c r="I16">
        <v>4.0999999999999996</v>
      </c>
    </row>
    <row r="17" spans="1:9" x14ac:dyDescent="0.45">
      <c r="A17" t="s">
        <v>97</v>
      </c>
      <c r="B17" t="s">
        <v>11</v>
      </c>
      <c r="C17" t="s">
        <v>15</v>
      </c>
      <c r="D17" t="s">
        <v>2</v>
      </c>
      <c r="E17">
        <v>32</v>
      </c>
      <c r="F17">
        <v>30</v>
      </c>
      <c r="G17">
        <v>144.30000000000001</v>
      </c>
      <c r="H17">
        <v>150.69999999999999</v>
      </c>
      <c r="I17">
        <v>3.7</v>
      </c>
    </row>
    <row r="18" spans="1:9" x14ac:dyDescent="0.45">
      <c r="A18" t="s">
        <v>97</v>
      </c>
      <c r="B18" t="s">
        <v>11</v>
      </c>
      <c r="C18" t="s">
        <v>15</v>
      </c>
      <c r="D18" t="s">
        <v>4</v>
      </c>
      <c r="E18">
        <v>1</v>
      </c>
      <c r="F18">
        <v>1</v>
      </c>
      <c r="G18" s="1"/>
      <c r="H18" s="1"/>
      <c r="I18" s="1"/>
    </row>
    <row r="19" spans="1:9" x14ac:dyDescent="0.45">
      <c r="A19" t="s">
        <v>97</v>
      </c>
      <c r="B19" t="s">
        <v>16</v>
      </c>
      <c r="C19" t="s">
        <v>17</v>
      </c>
      <c r="D19" t="s">
        <v>2</v>
      </c>
      <c r="E19">
        <v>10</v>
      </c>
      <c r="F19">
        <v>6</v>
      </c>
      <c r="G19">
        <v>156.19999999999999</v>
      </c>
      <c r="H19">
        <v>158</v>
      </c>
      <c r="I19">
        <v>3.7</v>
      </c>
    </row>
    <row r="20" spans="1:9" x14ac:dyDescent="0.45">
      <c r="A20" t="s">
        <v>97</v>
      </c>
      <c r="B20" t="s">
        <v>16</v>
      </c>
      <c r="C20" t="s">
        <v>17</v>
      </c>
      <c r="D20" t="s">
        <v>4</v>
      </c>
      <c r="E20">
        <v>21</v>
      </c>
      <c r="F20">
        <v>19</v>
      </c>
      <c r="G20">
        <v>161.9</v>
      </c>
      <c r="H20">
        <v>157.80000000000001</v>
      </c>
      <c r="I20">
        <v>4.0999999999999996</v>
      </c>
    </row>
    <row r="21" spans="1:9" x14ac:dyDescent="0.45">
      <c r="A21" t="s">
        <v>97</v>
      </c>
      <c r="B21" t="s">
        <v>16</v>
      </c>
      <c r="C21" t="s">
        <v>18</v>
      </c>
      <c r="D21" t="s">
        <v>2</v>
      </c>
      <c r="E21">
        <v>24</v>
      </c>
      <c r="F21">
        <v>21</v>
      </c>
      <c r="G21">
        <v>159.6</v>
      </c>
      <c r="H21">
        <v>150.30000000000001</v>
      </c>
      <c r="I21">
        <v>3.5</v>
      </c>
    </row>
    <row r="22" spans="1:9" x14ac:dyDescent="0.45">
      <c r="A22" t="s">
        <v>97</v>
      </c>
      <c r="B22" t="s">
        <v>16</v>
      </c>
      <c r="C22" t="s">
        <v>18</v>
      </c>
      <c r="D22" t="s">
        <v>4</v>
      </c>
      <c r="E22">
        <v>9</v>
      </c>
      <c r="F22">
        <v>8</v>
      </c>
      <c r="G22">
        <v>163</v>
      </c>
      <c r="H22">
        <v>150</v>
      </c>
      <c r="I22">
        <v>3.6</v>
      </c>
    </row>
    <row r="23" spans="1:9" x14ac:dyDescent="0.45">
      <c r="A23" t="s">
        <v>97</v>
      </c>
      <c r="B23" t="s">
        <v>16</v>
      </c>
      <c r="C23" t="s">
        <v>19</v>
      </c>
      <c r="D23" t="s">
        <v>2</v>
      </c>
      <c r="E23">
        <v>24</v>
      </c>
      <c r="F23">
        <v>17</v>
      </c>
      <c r="G23">
        <v>158</v>
      </c>
      <c r="H23">
        <v>149</v>
      </c>
      <c r="I23">
        <v>3.2</v>
      </c>
    </row>
    <row r="24" spans="1:9" x14ac:dyDescent="0.45">
      <c r="A24" t="s">
        <v>97</v>
      </c>
      <c r="B24" t="s">
        <v>16</v>
      </c>
      <c r="C24" t="s">
        <v>19</v>
      </c>
      <c r="D24" t="s">
        <v>4</v>
      </c>
      <c r="E24">
        <v>13</v>
      </c>
      <c r="F24">
        <v>13</v>
      </c>
      <c r="G24">
        <v>161.5</v>
      </c>
      <c r="H24">
        <v>149.6</v>
      </c>
      <c r="I24">
        <v>3</v>
      </c>
    </row>
    <row r="25" spans="1:9" x14ac:dyDescent="0.45">
      <c r="A25" t="s">
        <v>97</v>
      </c>
      <c r="B25" t="s">
        <v>16</v>
      </c>
      <c r="C25" t="s">
        <v>20</v>
      </c>
      <c r="D25" t="s">
        <v>2</v>
      </c>
      <c r="E25">
        <v>48</v>
      </c>
      <c r="F25">
        <v>42</v>
      </c>
      <c r="G25">
        <v>162.5</v>
      </c>
      <c r="H25">
        <v>151.6</v>
      </c>
      <c r="I25">
        <v>3.4</v>
      </c>
    </row>
    <row r="26" spans="1:9" x14ac:dyDescent="0.45">
      <c r="A26" t="s">
        <v>97</v>
      </c>
      <c r="B26" t="s">
        <v>16</v>
      </c>
      <c r="C26" t="s">
        <v>20</v>
      </c>
      <c r="D26" t="s">
        <v>4</v>
      </c>
      <c r="E26">
        <v>27</v>
      </c>
      <c r="F26">
        <v>25</v>
      </c>
      <c r="G26">
        <v>164.8</v>
      </c>
      <c r="H26">
        <v>155</v>
      </c>
      <c r="I26">
        <v>3.5</v>
      </c>
    </row>
    <row r="27" spans="1:9" x14ac:dyDescent="0.45">
      <c r="A27" t="s">
        <v>97</v>
      </c>
      <c r="B27" t="s">
        <v>16</v>
      </c>
      <c r="C27" t="s">
        <v>21</v>
      </c>
      <c r="D27" t="s">
        <v>2</v>
      </c>
      <c r="E27">
        <v>56</v>
      </c>
      <c r="F27">
        <v>41</v>
      </c>
      <c r="G27">
        <v>161</v>
      </c>
      <c r="H27">
        <v>151.6</v>
      </c>
      <c r="I27">
        <v>3.4</v>
      </c>
    </row>
    <row r="28" spans="1:9" x14ac:dyDescent="0.45">
      <c r="A28" t="s">
        <v>97</v>
      </c>
      <c r="B28" t="s">
        <v>16</v>
      </c>
      <c r="C28" t="s">
        <v>21</v>
      </c>
      <c r="D28" t="s">
        <v>4</v>
      </c>
      <c r="E28">
        <v>18</v>
      </c>
      <c r="F28">
        <v>18</v>
      </c>
      <c r="G28">
        <v>163.19999999999999</v>
      </c>
      <c r="H28">
        <v>150.30000000000001</v>
      </c>
      <c r="I28">
        <v>3.3</v>
      </c>
    </row>
    <row r="29" spans="1:9" x14ac:dyDescent="0.45">
      <c r="A29" t="s">
        <v>97</v>
      </c>
      <c r="B29" t="s">
        <v>16</v>
      </c>
      <c r="C29" t="s">
        <v>22</v>
      </c>
      <c r="D29" t="s">
        <v>2</v>
      </c>
      <c r="E29">
        <v>58</v>
      </c>
      <c r="F29">
        <v>31</v>
      </c>
      <c r="G29">
        <v>159.9</v>
      </c>
      <c r="H29">
        <v>151</v>
      </c>
      <c r="I29">
        <v>3.5</v>
      </c>
    </row>
    <row r="30" spans="1:9" x14ac:dyDescent="0.45">
      <c r="A30" t="s">
        <v>97</v>
      </c>
      <c r="B30" t="s">
        <v>16</v>
      </c>
      <c r="C30" t="s">
        <v>23</v>
      </c>
      <c r="D30" t="s">
        <v>2</v>
      </c>
      <c r="E30">
        <v>4</v>
      </c>
      <c r="F30">
        <v>2</v>
      </c>
      <c r="G30" s="1"/>
      <c r="H30" s="1"/>
      <c r="I30" s="1"/>
    </row>
    <row r="31" spans="1:9" x14ac:dyDescent="0.45">
      <c r="A31" t="s">
        <v>97</v>
      </c>
      <c r="B31" t="s">
        <v>16</v>
      </c>
      <c r="C31" t="s">
        <v>23</v>
      </c>
      <c r="D31" t="s">
        <v>4</v>
      </c>
      <c r="E31">
        <v>4</v>
      </c>
      <c r="F31">
        <v>4</v>
      </c>
      <c r="G31" s="1"/>
      <c r="H31" s="1"/>
      <c r="I31" s="1"/>
    </row>
    <row r="32" spans="1:9" x14ac:dyDescent="0.45">
      <c r="A32" t="s">
        <v>97</v>
      </c>
      <c r="B32" t="s">
        <v>16</v>
      </c>
      <c r="C32" t="s">
        <v>24</v>
      </c>
      <c r="D32" t="s">
        <v>2</v>
      </c>
      <c r="E32">
        <v>47</v>
      </c>
      <c r="F32">
        <v>47</v>
      </c>
      <c r="G32">
        <v>161.1</v>
      </c>
      <c r="H32">
        <v>154</v>
      </c>
      <c r="I32">
        <v>3.6</v>
      </c>
    </row>
    <row r="33" spans="1:9" x14ac:dyDescent="0.45">
      <c r="A33" t="s">
        <v>97</v>
      </c>
      <c r="B33" t="s">
        <v>16</v>
      </c>
      <c r="C33" t="s">
        <v>24</v>
      </c>
      <c r="D33" t="s">
        <v>4</v>
      </c>
      <c r="E33">
        <v>29</v>
      </c>
      <c r="F33">
        <v>26</v>
      </c>
      <c r="G33">
        <v>162.5</v>
      </c>
      <c r="H33">
        <v>150.69999999999999</v>
      </c>
      <c r="I33">
        <v>3.4</v>
      </c>
    </row>
    <row r="34" spans="1:9" x14ac:dyDescent="0.45">
      <c r="A34" t="s">
        <v>97</v>
      </c>
      <c r="B34" t="s">
        <v>16</v>
      </c>
      <c r="C34" t="s">
        <v>25</v>
      </c>
      <c r="D34" t="s">
        <v>2</v>
      </c>
      <c r="E34">
        <v>2</v>
      </c>
      <c r="F34">
        <v>2</v>
      </c>
      <c r="G34" s="1"/>
      <c r="H34" s="1"/>
      <c r="I34" s="1"/>
    </row>
    <row r="35" spans="1:9" x14ac:dyDescent="0.45">
      <c r="A35" t="s">
        <v>97</v>
      </c>
      <c r="B35" t="s">
        <v>16</v>
      </c>
      <c r="C35" t="s">
        <v>25</v>
      </c>
      <c r="D35" t="s">
        <v>4</v>
      </c>
      <c r="E35">
        <v>1</v>
      </c>
      <c r="F35">
        <v>1</v>
      </c>
      <c r="G35" s="1"/>
      <c r="H35" s="1"/>
      <c r="I35" s="1"/>
    </row>
    <row r="36" spans="1:9" x14ac:dyDescent="0.45">
      <c r="A36" t="s">
        <v>97</v>
      </c>
      <c r="B36" t="s">
        <v>26</v>
      </c>
      <c r="C36" t="s">
        <v>27</v>
      </c>
      <c r="D36" t="s">
        <v>2</v>
      </c>
      <c r="E36">
        <v>5</v>
      </c>
      <c r="F36">
        <v>0</v>
      </c>
    </row>
    <row r="37" spans="1:9" x14ac:dyDescent="0.45">
      <c r="A37" t="s">
        <v>97</v>
      </c>
      <c r="B37" t="s">
        <v>26</v>
      </c>
      <c r="C37" t="s">
        <v>28</v>
      </c>
      <c r="D37" t="s">
        <v>2</v>
      </c>
      <c r="E37">
        <v>1</v>
      </c>
      <c r="F37">
        <v>0</v>
      </c>
    </row>
    <row r="38" spans="1:9" x14ac:dyDescent="0.45">
      <c r="A38" t="s">
        <v>97</v>
      </c>
      <c r="B38" t="s">
        <v>26</v>
      </c>
      <c r="C38" t="s">
        <v>29</v>
      </c>
      <c r="D38" t="s">
        <v>2</v>
      </c>
      <c r="E38">
        <v>3</v>
      </c>
      <c r="F38">
        <v>0</v>
      </c>
    </row>
    <row r="39" spans="1:9" x14ac:dyDescent="0.45">
      <c r="A39" t="s">
        <v>97</v>
      </c>
      <c r="B39" t="s">
        <v>26</v>
      </c>
      <c r="C39" t="s">
        <v>30</v>
      </c>
      <c r="D39" t="s">
        <v>2</v>
      </c>
      <c r="E39">
        <v>27</v>
      </c>
      <c r="F39">
        <v>0</v>
      </c>
    </row>
    <row r="40" spans="1:9" x14ac:dyDescent="0.45">
      <c r="A40" t="s">
        <v>97</v>
      </c>
      <c r="B40" t="s">
        <v>26</v>
      </c>
      <c r="C40" t="s">
        <v>30</v>
      </c>
      <c r="D40" t="s">
        <v>4</v>
      </c>
      <c r="E40">
        <v>10</v>
      </c>
      <c r="F40">
        <v>0</v>
      </c>
    </row>
    <row r="41" spans="1:9" x14ac:dyDescent="0.45">
      <c r="A41" t="s">
        <v>97</v>
      </c>
      <c r="B41" t="s">
        <v>26</v>
      </c>
      <c r="C41" t="s">
        <v>31</v>
      </c>
      <c r="D41" t="s">
        <v>2</v>
      </c>
      <c r="E41">
        <v>6</v>
      </c>
      <c r="F41">
        <v>0</v>
      </c>
    </row>
    <row r="42" spans="1:9" x14ac:dyDescent="0.45">
      <c r="A42" t="s">
        <v>97</v>
      </c>
      <c r="B42" t="s">
        <v>32</v>
      </c>
      <c r="C42" t="s">
        <v>33</v>
      </c>
      <c r="D42" t="s">
        <v>2</v>
      </c>
      <c r="E42">
        <v>22</v>
      </c>
      <c r="F42">
        <v>12</v>
      </c>
      <c r="G42">
        <v>156.1</v>
      </c>
      <c r="H42">
        <v>160.30000000000001</v>
      </c>
      <c r="I42">
        <v>3.4</v>
      </c>
    </row>
    <row r="43" spans="1:9" x14ac:dyDescent="0.45">
      <c r="A43" t="s">
        <v>97</v>
      </c>
      <c r="B43" t="s">
        <v>34</v>
      </c>
      <c r="C43" t="s">
        <v>35</v>
      </c>
      <c r="D43" t="s">
        <v>2</v>
      </c>
      <c r="E43">
        <v>46</v>
      </c>
      <c r="F43">
        <v>45</v>
      </c>
      <c r="G43">
        <v>149.80000000000001</v>
      </c>
      <c r="H43">
        <v>155.30000000000001</v>
      </c>
      <c r="I43">
        <v>4.0999999999999996</v>
      </c>
    </row>
    <row r="44" spans="1:9" x14ac:dyDescent="0.45">
      <c r="A44" t="s">
        <v>97</v>
      </c>
      <c r="B44" t="s">
        <v>34</v>
      </c>
      <c r="C44" t="s">
        <v>35</v>
      </c>
      <c r="D44" t="s">
        <v>4</v>
      </c>
      <c r="E44">
        <v>17</v>
      </c>
      <c r="F44">
        <v>17</v>
      </c>
      <c r="G44">
        <v>150.9</v>
      </c>
      <c r="H44">
        <v>151.5</v>
      </c>
      <c r="I44">
        <v>4</v>
      </c>
    </row>
    <row r="45" spans="1:9" x14ac:dyDescent="0.45">
      <c r="A45" t="s">
        <v>97</v>
      </c>
      <c r="B45" t="s">
        <v>34</v>
      </c>
      <c r="C45" t="s">
        <v>36</v>
      </c>
      <c r="D45" t="s">
        <v>2</v>
      </c>
      <c r="E45">
        <v>64</v>
      </c>
      <c r="F45">
        <v>38</v>
      </c>
      <c r="G45">
        <v>149.69999999999999</v>
      </c>
      <c r="H45">
        <v>150.4</v>
      </c>
      <c r="I45">
        <v>3.7</v>
      </c>
    </row>
    <row r="46" spans="1:9" x14ac:dyDescent="0.45">
      <c r="A46" t="s">
        <v>97</v>
      </c>
      <c r="B46" t="s">
        <v>34</v>
      </c>
      <c r="C46" t="s">
        <v>36</v>
      </c>
      <c r="D46" t="s">
        <v>4</v>
      </c>
      <c r="E46">
        <v>6</v>
      </c>
      <c r="F46">
        <v>3</v>
      </c>
      <c r="G46" s="1"/>
      <c r="H46" s="1"/>
      <c r="I46" s="1"/>
    </row>
    <row r="47" spans="1:9" x14ac:dyDescent="0.45">
      <c r="A47" t="s">
        <v>97</v>
      </c>
      <c r="B47" t="s">
        <v>34</v>
      </c>
      <c r="C47" t="s">
        <v>37</v>
      </c>
      <c r="D47" t="s">
        <v>2</v>
      </c>
      <c r="E47">
        <v>20</v>
      </c>
      <c r="F47">
        <v>17</v>
      </c>
      <c r="G47">
        <v>154.6</v>
      </c>
      <c r="H47">
        <v>155.1</v>
      </c>
      <c r="I47">
        <v>4</v>
      </c>
    </row>
    <row r="48" spans="1:9" x14ac:dyDescent="0.45">
      <c r="A48" t="s">
        <v>97</v>
      </c>
      <c r="B48" t="s">
        <v>34</v>
      </c>
      <c r="C48" t="s">
        <v>38</v>
      </c>
      <c r="D48" t="s">
        <v>2</v>
      </c>
      <c r="E48">
        <v>37</v>
      </c>
      <c r="F48">
        <v>37</v>
      </c>
      <c r="G48">
        <v>149.80000000000001</v>
      </c>
      <c r="H48">
        <v>153.5</v>
      </c>
      <c r="I48">
        <v>4.2</v>
      </c>
    </row>
    <row r="49" spans="1:9" x14ac:dyDescent="0.45">
      <c r="A49" t="s">
        <v>97</v>
      </c>
      <c r="B49" t="s">
        <v>34</v>
      </c>
      <c r="C49" t="s">
        <v>38</v>
      </c>
      <c r="D49" t="s">
        <v>4</v>
      </c>
      <c r="E49">
        <v>10</v>
      </c>
      <c r="F49">
        <v>0</v>
      </c>
    </row>
    <row r="50" spans="1:9" x14ac:dyDescent="0.45">
      <c r="A50" t="s">
        <v>97</v>
      </c>
      <c r="B50" t="s">
        <v>34</v>
      </c>
      <c r="C50" t="s">
        <v>39</v>
      </c>
      <c r="D50" t="s">
        <v>4</v>
      </c>
      <c r="E50">
        <v>56</v>
      </c>
      <c r="F50">
        <v>25</v>
      </c>
      <c r="G50">
        <v>151.6</v>
      </c>
      <c r="H50">
        <v>154</v>
      </c>
      <c r="I50">
        <v>3.9</v>
      </c>
    </row>
    <row r="51" spans="1:9" x14ac:dyDescent="0.45">
      <c r="A51" t="s">
        <v>97</v>
      </c>
      <c r="B51" t="s">
        <v>40</v>
      </c>
      <c r="C51" t="s">
        <v>41</v>
      </c>
      <c r="D51" t="s">
        <v>2</v>
      </c>
    </row>
    <row r="52" spans="1:9" x14ac:dyDescent="0.45">
      <c r="A52" t="s">
        <v>97</v>
      </c>
      <c r="B52" t="s">
        <v>40</v>
      </c>
      <c r="C52" t="s">
        <v>42</v>
      </c>
      <c r="D52" t="s">
        <v>2</v>
      </c>
      <c r="E52">
        <v>6</v>
      </c>
      <c r="F52">
        <v>6</v>
      </c>
      <c r="G52">
        <v>148</v>
      </c>
      <c r="H52">
        <v>161.30000000000001</v>
      </c>
      <c r="I52">
        <v>4.5</v>
      </c>
    </row>
    <row r="53" spans="1:9" x14ac:dyDescent="0.45">
      <c r="A53" t="s">
        <v>97</v>
      </c>
      <c r="B53" t="s">
        <v>40</v>
      </c>
      <c r="C53" t="s">
        <v>42</v>
      </c>
      <c r="D53" t="s">
        <v>4</v>
      </c>
      <c r="E53">
        <v>2</v>
      </c>
      <c r="F53">
        <v>2</v>
      </c>
      <c r="G53" s="1"/>
      <c r="H53" s="1"/>
      <c r="I53" s="1"/>
    </row>
    <row r="54" spans="1:9" x14ac:dyDescent="0.45">
      <c r="A54" t="s">
        <v>97</v>
      </c>
      <c r="B54" t="s">
        <v>40</v>
      </c>
      <c r="C54" t="s">
        <v>43</v>
      </c>
      <c r="D54" t="s">
        <v>2</v>
      </c>
      <c r="E54">
        <v>5</v>
      </c>
      <c r="F54">
        <v>5</v>
      </c>
      <c r="G54">
        <v>154</v>
      </c>
      <c r="H54">
        <v>164.4</v>
      </c>
      <c r="I54">
        <v>4.7</v>
      </c>
    </row>
    <row r="55" spans="1:9" x14ac:dyDescent="0.45">
      <c r="A55" t="s">
        <v>97</v>
      </c>
      <c r="B55" t="s">
        <v>40</v>
      </c>
      <c r="C55" t="s">
        <v>43</v>
      </c>
      <c r="D55" t="s">
        <v>4</v>
      </c>
      <c r="E55">
        <v>7</v>
      </c>
      <c r="F55">
        <v>7</v>
      </c>
      <c r="G55">
        <v>152.69999999999999</v>
      </c>
      <c r="H55">
        <v>165.3</v>
      </c>
      <c r="I55">
        <v>4.9000000000000004</v>
      </c>
    </row>
    <row r="56" spans="1:9" x14ac:dyDescent="0.45">
      <c r="A56" t="s">
        <v>97</v>
      </c>
      <c r="B56" t="s">
        <v>40</v>
      </c>
      <c r="C56" t="s">
        <v>44</v>
      </c>
      <c r="D56" t="s">
        <v>2</v>
      </c>
      <c r="E56">
        <v>9</v>
      </c>
      <c r="F56">
        <v>9</v>
      </c>
      <c r="G56">
        <v>146.9</v>
      </c>
      <c r="H56">
        <v>156.69999999999999</v>
      </c>
      <c r="I56">
        <v>4.5</v>
      </c>
    </row>
    <row r="57" spans="1:9" x14ac:dyDescent="0.45">
      <c r="A57" t="s">
        <v>97</v>
      </c>
      <c r="B57" t="s">
        <v>40</v>
      </c>
      <c r="C57" t="s">
        <v>45</v>
      </c>
      <c r="D57" t="s">
        <v>2</v>
      </c>
      <c r="E57">
        <v>10</v>
      </c>
      <c r="F57">
        <v>10</v>
      </c>
      <c r="G57">
        <v>149.1</v>
      </c>
      <c r="H57">
        <v>161.6</v>
      </c>
      <c r="I57">
        <v>4.3</v>
      </c>
    </row>
    <row r="58" spans="1:9" x14ac:dyDescent="0.45">
      <c r="A58" t="s">
        <v>97</v>
      </c>
      <c r="B58" t="s">
        <v>40</v>
      </c>
      <c r="C58" t="s">
        <v>45</v>
      </c>
      <c r="D58" t="s">
        <v>4</v>
      </c>
      <c r="E58">
        <v>3</v>
      </c>
      <c r="F58">
        <v>3</v>
      </c>
      <c r="G58" s="1"/>
      <c r="H58" s="1"/>
      <c r="I58" s="1"/>
    </row>
    <row r="59" spans="1:9" x14ac:dyDescent="0.45">
      <c r="A59" t="s">
        <v>97</v>
      </c>
      <c r="B59" t="s">
        <v>40</v>
      </c>
      <c r="C59" t="s">
        <v>46</v>
      </c>
      <c r="D59" t="s">
        <v>2</v>
      </c>
      <c r="G59" s="1"/>
      <c r="H59" s="1"/>
      <c r="I59" s="1"/>
    </row>
    <row r="60" spans="1:9" x14ac:dyDescent="0.45">
      <c r="A60" t="s">
        <v>97</v>
      </c>
      <c r="B60" t="s">
        <v>40</v>
      </c>
      <c r="C60" t="s">
        <v>47</v>
      </c>
      <c r="D60" t="s">
        <v>2</v>
      </c>
      <c r="E60">
        <v>12</v>
      </c>
      <c r="F60">
        <v>9</v>
      </c>
      <c r="G60">
        <v>151.80000000000001</v>
      </c>
      <c r="H60">
        <v>156.1</v>
      </c>
      <c r="I60">
        <v>4.0999999999999996</v>
      </c>
    </row>
    <row r="61" spans="1:9" x14ac:dyDescent="0.45">
      <c r="A61" t="s">
        <v>97</v>
      </c>
      <c r="B61" t="s">
        <v>40</v>
      </c>
      <c r="C61" t="s">
        <v>47</v>
      </c>
      <c r="D61" t="s">
        <v>4</v>
      </c>
    </row>
    <row r="62" spans="1:9" x14ac:dyDescent="0.45">
      <c r="A62" t="s">
        <v>97</v>
      </c>
      <c r="B62" t="s">
        <v>40</v>
      </c>
      <c r="C62" t="s">
        <v>48</v>
      </c>
      <c r="D62" t="s">
        <v>2</v>
      </c>
      <c r="E62">
        <v>2</v>
      </c>
      <c r="F62">
        <v>2</v>
      </c>
      <c r="G62" s="1"/>
      <c r="H62" s="1"/>
      <c r="I62" s="1"/>
    </row>
    <row r="63" spans="1:9" x14ac:dyDescent="0.45">
      <c r="A63" t="s">
        <v>97</v>
      </c>
      <c r="B63" t="s">
        <v>40</v>
      </c>
      <c r="C63" t="s">
        <v>49</v>
      </c>
      <c r="D63" t="s">
        <v>2</v>
      </c>
      <c r="E63">
        <v>2</v>
      </c>
      <c r="F63">
        <v>2</v>
      </c>
      <c r="G63" s="1"/>
      <c r="H63" s="1"/>
      <c r="I63" s="1"/>
    </row>
    <row r="64" spans="1:9" x14ac:dyDescent="0.45">
      <c r="A64" t="s">
        <v>97</v>
      </c>
      <c r="B64" t="s">
        <v>40</v>
      </c>
      <c r="C64" t="s">
        <v>49</v>
      </c>
      <c r="D64" t="s">
        <v>4</v>
      </c>
      <c r="G64" s="1"/>
      <c r="H64" s="1"/>
      <c r="I64" s="1"/>
    </row>
    <row r="65" spans="1:9" x14ac:dyDescent="0.45">
      <c r="A65" t="s">
        <v>97</v>
      </c>
      <c r="B65" t="s">
        <v>40</v>
      </c>
      <c r="C65" t="s">
        <v>50</v>
      </c>
      <c r="D65" t="s">
        <v>2</v>
      </c>
      <c r="E65">
        <v>1</v>
      </c>
      <c r="F65">
        <v>1</v>
      </c>
      <c r="G65" s="1"/>
      <c r="H65" s="1"/>
      <c r="I65" s="1"/>
    </row>
    <row r="66" spans="1:9" x14ac:dyDescent="0.45">
      <c r="A66" t="s">
        <v>97</v>
      </c>
      <c r="B66" t="s">
        <v>40</v>
      </c>
      <c r="C66" t="s">
        <v>50</v>
      </c>
      <c r="D66" t="s">
        <v>4</v>
      </c>
      <c r="E66">
        <v>2</v>
      </c>
      <c r="F66">
        <v>2</v>
      </c>
      <c r="G66" s="1"/>
      <c r="H66" s="1"/>
      <c r="I66" s="1"/>
    </row>
    <row r="67" spans="1:9" x14ac:dyDescent="0.45">
      <c r="A67" t="s">
        <v>97</v>
      </c>
      <c r="B67" t="s">
        <v>51</v>
      </c>
      <c r="C67" t="s">
        <v>51</v>
      </c>
      <c r="D67" t="s">
        <v>2</v>
      </c>
      <c r="E67">
        <v>2</v>
      </c>
      <c r="F67">
        <v>0</v>
      </c>
    </row>
    <row r="68" spans="1:9" x14ac:dyDescent="0.45">
      <c r="A68" t="s">
        <v>97</v>
      </c>
      <c r="B68" t="s">
        <v>51</v>
      </c>
      <c r="C68" t="s">
        <v>51</v>
      </c>
      <c r="D68" t="s">
        <v>4</v>
      </c>
      <c r="E68">
        <v>110</v>
      </c>
      <c r="F68">
        <v>2</v>
      </c>
      <c r="G68" s="1"/>
      <c r="H68" s="1"/>
      <c r="I68" s="1"/>
    </row>
    <row r="69" spans="1:9" x14ac:dyDescent="0.45">
      <c r="A69" t="s">
        <v>97</v>
      </c>
      <c r="B69" t="s">
        <v>51</v>
      </c>
      <c r="C69" t="s">
        <v>51</v>
      </c>
      <c r="D69" t="s">
        <v>52</v>
      </c>
      <c r="E69">
        <v>4</v>
      </c>
      <c r="F69">
        <v>0</v>
      </c>
    </row>
    <row r="70" spans="1:9" x14ac:dyDescent="0.45">
      <c r="A70" t="s">
        <v>97</v>
      </c>
      <c r="B70" t="s">
        <v>53</v>
      </c>
      <c r="C70" t="s">
        <v>54</v>
      </c>
      <c r="D70" t="s">
        <v>4</v>
      </c>
      <c r="E70">
        <v>3</v>
      </c>
      <c r="F70">
        <v>0</v>
      </c>
    </row>
    <row r="71" spans="1:9" x14ac:dyDescent="0.45">
      <c r="A71" t="s">
        <v>97</v>
      </c>
      <c r="B71" t="s">
        <v>53</v>
      </c>
      <c r="C71" t="s">
        <v>55</v>
      </c>
      <c r="D71" t="s">
        <v>2</v>
      </c>
      <c r="E71">
        <v>105</v>
      </c>
      <c r="F71">
        <v>53</v>
      </c>
      <c r="G71">
        <v>152.80000000000001</v>
      </c>
      <c r="H71">
        <v>154.30000000000001</v>
      </c>
      <c r="I71">
        <v>3.9</v>
      </c>
    </row>
    <row r="72" spans="1:9" x14ac:dyDescent="0.45">
      <c r="A72" t="s">
        <v>97</v>
      </c>
      <c r="B72" t="s">
        <v>53</v>
      </c>
      <c r="C72" t="s">
        <v>55</v>
      </c>
      <c r="D72" t="s">
        <v>4</v>
      </c>
      <c r="E72">
        <v>6</v>
      </c>
      <c r="F72">
        <v>6</v>
      </c>
      <c r="G72">
        <v>149.19999999999999</v>
      </c>
      <c r="H72">
        <v>154.69999999999999</v>
      </c>
      <c r="I72">
        <v>4</v>
      </c>
    </row>
    <row r="73" spans="1:9" x14ac:dyDescent="0.45">
      <c r="A73" t="s">
        <v>97</v>
      </c>
      <c r="B73" t="s">
        <v>53</v>
      </c>
      <c r="C73" t="s">
        <v>56</v>
      </c>
      <c r="D73" t="s">
        <v>2</v>
      </c>
      <c r="E73">
        <v>7</v>
      </c>
      <c r="F73">
        <v>6</v>
      </c>
      <c r="G73">
        <v>154.30000000000001</v>
      </c>
      <c r="H73">
        <v>157.5</v>
      </c>
      <c r="I73">
        <v>4.5</v>
      </c>
    </row>
    <row r="74" spans="1:9" x14ac:dyDescent="0.45">
      <c r="A74" t="s">
        <v>97</v>
      </c>
      <c r="B74" t="s">
        <v>53</v>
      </c>
      <c r="C74" t="s">
        <v>56</v>
      </c>
      <c r="D74" t="s">
        <v>4</v>
      </c>
      <c r="E74">
        <v>2</v>
      </c>
      <c r="F74">
        <v>0</v>
      </c>
    </row>
    <row r="75" spans="1:9" x14ac:dyDescent="0.45">
      <c r="A75" t="s">
        <v>97</v>
      </c>
      <c r="B75" t="s">
        <v>53</v>
      </c>
      <c r="C75" t="s">
        <v>57</v>
      </c>
      <c r="D75" t="s">
        <v>2</v>
      </c>
      <c r="E75">
        <v>7</v>
      </c>
      <c r="F75">
        <v>2</v>
      </c>
      <c r="G75" s="1"/>
      <c r="H75" s="1"/>
      <c r="I75" s="1"/>
    </row>
    <row r="76" spans="1:9" x14ac:dyDescent="0.45">
      <c r="A76" t="s">
        <v>97</v>
      </c>
      <c r="B76" t="s">
        <v>53</v>
      </c>
      <c r="C76" t="s">
        <v>57</v>
      </c>
      <c r="D76" t="s">
        <v>4</v>
      </c>
      <c r="E76">
        <v>3</v>
      </c>
      <c r="F76">
        <v>3</v>
      </c>
      <c r="G76" s="1"/>
      <c r="H76" s="1"/>
      <c r="I76" s="1"/>
    </row>
    <row r="77" spans="1:9" x14ac:dyDescent="0.45">
      <c r="A77" t="s">
        <v>97</v>
      </c>
      <c r="B77" t="s">
        <v>53</v>
      </c>
      <c r="C77" t="s">
        <v>58</v>
      </c>
      <c r="D77" t="s">
        <v>2</v>
      </c>
      <c r="E77">
        <v>7</v>
      </c>
      <c r="F77">
        <v>0</v>
      </c>
    </row>
    <row r="78" spans="1:9" x14ac:dyDescent="0.45">
      <c r="A78" t="s">
        <v>97</v>
      </c>
      <c r="B78" t="s">
        <v>53</v>
      </c>
      <c r="C78" t="s">
        <v>59</v>
      </c>
      <c r="D78" t="s">
        <v>4</v>
      </c>
      <c r="E78">
        <v>122</v>
      </c>
      <c r="F78">
        <v>5</v>
      </c>
      <c r="G78">
        <v>157</v>
      </c>
      <c r="H78">
        <v>159</v>
      </c>
      <c r="I78">
        <v>4.4000000000000004</v>
      </c>
    </row>
    <row r="79" spans="1:9" x14ac:dyDescent="0.45">
      <c r="A79" t="s">
        <v>97</v>
      </c>
      <c r="B79" t="s">
        <v>53</v>
      </c>
      <c r="C79" t="s">
        <v>60</v>
      </c>
      <c r="D79" t="s">
        <v>2</v>
      </c>
      <c r="E79">
        <v>14</v>
      </c>
      <c r="F79">
        <v>0</v>
      </c>
    </row>
    <row r="80" spans="1:9" x14ac:dyDescent="0.45">
      <c r="A80" t="s">
        <v>97</v>
      </c>
      <c r="B80" t="s">
        <v>53</v>
      </c>
      <c r="C80" t="s">
        <v>60</v>
      </c>
      <c r="D80" t="s">
        <v>4</v>
      </c>
      <c r="E80">
        <v>13</v>
      </c>
      <c r="F80">
        <v>12</v>
      </c>
      <c r="G80">
        <v>155.80000000000001</v>
      </c>
      <c r="H80">
        <v>160.1</v>
      </c>
      <c r="I80">
        <v>4.2</v>
      </c>
    </row>
    <row r="81" spans="1:9" x14ac:dyDescent="0.45">
      <c r="A81" t="s">
        <v>97</v>
      </c>
      <c r="B81" t="s">
        <v>53</v>
      </c>
      <c r="C81" t="s">
        <v>61</v>
      </c>
      <c r="D81" t="s">
        <v>4</v>
      </c>
      <c r="E81">
        <v>3</v>
      </c>
      <c r="F81">
        <v>1</v>
      </c>
      <c r="G81" s="1"/>
      <c r="H81" s="1"/>
      <c r="I81" s="1"/>
    </row>
    <row r="82" spans="1:9" x14ac:dyDescent="0.45">
      <c r="A82" t="s">
        <v>97</v>
      </c>
      <c r="B82" t="s">
        <v>53</v>
      </c>
      <c r="C82" t="s">
        <v>62</v>
      </c>
      <c r="D82" t="s">
        <v>4</v>
      </c>
      <c r="E82">
        <v>2</v>
      </c>
      <c r="F82">
        <v>0</v>
      </c>
    </row>
    <row r="83" spans="1:9" x14ac:dyDescent="0.45">
      <c r="A83" t="s">
        <v>97</v>
      </c>
      <c r="B83" t="s">
        <v>53</v>
      </c>
      <c r="C83" t="s">
        <v>63</v>
      </c>
      <c r="D83" t="s">
        <v>4</v>
      </c>
      <c r="E83">
        <v>1</v>
      </c>
      <c r="F83">
        <v>0</v>
      </c>
    </row>
    <row r="84" spans="1:9" x14ac:dyDescent="0.45">
      <c r="A84" t="s">
        <v>97</v>
      </c>
      <c r="B84" t="s">
        <v>64</v>
      </c>
      <c r="C84" t="s">
        <v>65</v>
      </c>
      <c r="D84" t="s">
        <v>2</v>
      </c>
      <c r="E84">
        <v>14</v>
      </c>
      <c r="F84">
        <v>14</v>
      </c>
      <c r="G84">
        <v>159.19999999999999</v>
      </c>
      <c r="H84">
        <v>156</v>
      </c>
      <c r="I84">
        <v>4.0999999999999996</v>
      </c>
    </row>
    <row r="85" spans="1:9" x14ac:dyDescent="0.45">
      <c r="A85" t="s">
        <v>97</v>
      </c>
      <c r="B85" t="s">
        <v>64</v>
      </c>
      <c r="C85" t="s">
        <v>66</v>
      </c>
      <c r="D85" t="s">
        <v>2</v>
      </c>
      <c r="E85">
        <v>11</v>
      </c>
      <c r="F85">
        <v>11</v>
      </c>
      <c r="G85">
        <v>155.19999999999999</v>
      </c>
      <c r="H85">
        <v>155.5</v>
      </c>
      <c r="I85">
        <v>3.7</v>
      </c>
    </row>
    <row r="86" spans="1:9" x14ac:dyDescent="0.45">
      <c r="A86" t="s">
        <v>97</v>
      </c>
      <c r="B86" t="s">
        <v>64</v>
      </c>
      <c r="C86" t="s">
        <v>66</v>
      </c>
      <c r="D86" t="s">
        <v>4</v>
      </c>
      <c r="E86">
        <v>12</v>
      </c>
      <c r="F86">
        <v>11</v>
      </c>
      <c r="G86">
        <v>161.5</v>
      </c>
      <c r="H86">
        <v>153.1</v>
      </c>
      <c r="I86">
        <v>4</v>
      </c>
    </row>
    <row r="87" spans="1:9" x14ac:dyDescent="0.45">
      <c r="A87" t="s">
        <v>97</v>
      </c>
      <c r="B87" t="s">
        <v>64</v>
      </c>
      <c r="C87" t="s">
        <v>67</v>
      </c>
      <c r="D87" t="s">
        <v>2</v>
      </c>
      <c r="E87">
        <v>9</v>
      </c>
      <c r="F87">
        <v>6</v>
      </c>
      <c r="G87">
        <v>157.19999999999999</v>
      </c>
      <c r="H87">
        <v>154.19999999999999</v>
      </c>
      <c r="I87">
        <v>3.8</v>
      </c>
    </row>
    <row r="88" spans="1:9" x14ac:dyDescent="0.45">
      <c r="A88" t="s">
        <v>97</v>
      </c>
      <c r="B88" t="s">
        <v>64</v>
      </c>
      <c r="C88" t="s">
        <v>67</v>
      </c>
      <c r="D88" t="s">
        <v>4</v>
      </c>
      <c r="E88">
        <v>7</v>
      </c>
      <c r="F88">
        <v>5</v>
      </c>
      <c r="G88">
        <v>166.6</v>
      </c>
      <c r="H88">
        <v>154.6</v>
      </c>
      <c r="I88">
        <v>3.4</v>
      </c>
    </row>
    <row r="89" spans="1:9" x14ac:dyDescent="0.45">
      <c r="A89" t="s">
        <v>97</v>
      </c>
      <c r="B89" t="s">
        <v>64</v>
      </c>
      <c r="C89" t="s">
        <v>68</v>
      </c>
      <c r="D89" t="s">
        <v>2</v>
      </c>
      <c r="E89">
        <v>2</v>
      </c>
      <c r="F89">
        <v>0</v>
      </c>
    </row>
    <row r="90" spans="1:9" x14ac:dyDescent="0.45">
      <c r="A90" t="s">
        <v>109</v>
      </c>
      <c r="B90" t="s">
        <v>64</v>
      </c>
      <c r="C90" t="s">
        <v>68</v>
      </c>
      <c r="D90" t="s">
        <v>2</v>
      </c>
    </row>
    <row r="91" spans="1:9" x14ac:dyDescent="0.45">
      <c r="A91" t="s">
        <v>97</v>
      </c>
      <c r="B91" t="s">
        <v>69</v>
      </c>
      <c r="C91" t="s">
        <v>70</v>
      </c>
      <c r="D91" t="s">
        <v>2</v>
      </c>
      <c r="E91">
        <v>6</v>
      </c>
      <c r="F91">
        <v>0</v>
      </c>
    </row>
    <row r="92" spans="1:9" x14ac:dyDescent="0.45">
      <c r="A92" t="s">
        <v>97</v>
      </c>
      <c r="B92" t="s">
        <v>69</v>
      </c>
      <c r="C92" t="s">
        <v>69</v>
      </c>
      <c r="D92" t="s">
        <v>2</v>
      </c>
      <c r="E92">
        <v>14</v>
      </c>
      <c r="F92">
        <v>0</v>
      </c>
    </row>
    <row r="93" spans="1:9" x14ac:dyDescent="0.45">
      <c r="A93" t="s">
        <v>97</v>
      </c>
      <c r="B93" t="s">
        <v>69</v>
      </c>
      <c r="C93" t="s">
        <v>69</v>
      </c>
      <c r="D93" t="s">
        <v>4</v>
      </c>
      <c r="E93">
        <v>88</v>
      </c>
      <c r="F93">
        <v>10</v>
      </c>
      <c r="G93">
        <v>146.9</v>
      </c>
      <c r="H93">
        <v>151.19999999999999</v>
      </c>
      <c r="I93">
        <v>3.7</v>
      </c>
    </row>
    <row r="94" spans="1:9" x14ac:dyDescent="0.45">
      <c r="A94" t="s">
        <v>97</v>
      </c>
      <c r="B94" t="s">
        <v>71</v>
      </c>
      <c r="C94" t="s">
        <v>72</v>
      </c>
      <c r="D94" t="s">
        <v>4</v>
      </c>
    </row>
    <row r="95" spans="1:9" x14ac:dyDescent="0.45">
      <c r="A95" t="s">
        <v>97</v>
      </c>
      <c r="B95" t="s">
        <v>71</v>
      </c>
      <c r="C95" t="s">
        <v>73</v>
      </c>
      <c r="D95" t="s">
        <v>2</v>
      </c>
      <c r="E95">
        <v>3</v>
      </c>
      <c r="F95">
        <v>0</v>
      </c>
    </row>
    <row r="96" spans="1:9" x14ac:dyDescent="0.45">
      <c r="A96" t="s">
        <v>97</v>
      </c>
      <c r="B96" t="s">
        <v>71</v>
      </c>
      <c r="C96" t="s">
        <v>73</v>
      </c>
      <c r="D96" t="s">
        <v>4</v>
      </c>
    </row>
    <row r="97" spans="1:9" x14ac:dyDescent="0.45">
      <c r="A97" t="s">
        <v>97</v>
      </c>
      <c r="B97" t="s">
        <v>71</v>
      </c>
      <c r="C97" t="s">
        <v>71</v>
      </c>
      <c r="D97" t="s">
        <v>4</v>
      </c>
      <c r="E97">
        <v>59</v>
      </c>
      <c r="F97">
        <v>0</v>
      </c>
    </row>
    <row r="98" spans="1:9" x14ac:dyDescent="0.45">
      <c r="A98" t="s">
        <v>97</v>
      </c>
      <c r="B98" t="s">
        <v>74</v>
      </c>
      <c r="C98" t="s">
        <v>75</v>
      </c>
      <c r="D98" t="s">
        <v>2</v>
      </c>
      <c r="E98">
        <v>1</v>
      </c>
      <c r="F98">
        <v>1</v>
      </c>
      <c r="G98" s="1"/>
      <c r="H98" s="1"/>
      <c r="I98" s="1"/>
    </row>
    <row r="99" spans="1:9" x14ac:dyDescent="0.45">
      <c r="A99" t="s">
        <v>97</v>
      </c>
      <c r="B99" t="s">
        <v>74</v>
      </c>
      <c r="C99" t="s">
        <v>75</v>
      </c>
      <c r="D99" t="s">
        <v>4</v>
      </c>
      <c r="E99">
        <v>11</v>
      </c>
      <c r="F99">
        <v>10</v>
      </c>
      <c r="G99">
        <v>155.5</v>
      </c>
      <c r="H99">
        <v>158.30000000000001</v>
      </c>
      <c r="I99">
        <v>4.3</v>
      </c>
    </row>
    <row r="100" spans="1:9" x14ac:dyDescent="0.45">
      <c r="A100" t="s">
        <v>97</v>
      </c>
      <c r="B100" t="s">
        <v>74</v>
      </c>
      <c r="C100" t="s">
        <v>76</v>
      </c>
      <c r="D100" t="s">
        <v>4</v>
      </c>
      <c r="E100">
        <v>46</v>
      </c>
      <c r="F100">
        <v>31</v>
      </c>
      <c r="G100">
        <v>159.9</v>
      </c>
      <c r="H100">
        <v>154.5</v>
      </c>
      <c r="I100">
        <v>3.7</v>
      </c>
    </row>
    <row r="101" spans="1:9" x14ac:dyDescent="0.45">
      <c r="A101" t="s">
        <v>97</v>
      </c>
      <c r="B101" t="s">
        <v>74</v>
      </c>
      <c r="C101" t="s">
        <v>77</v>
      </c>
      <c r="D101" t="s">
        <v>2</v>
      </c>
      <c r="E101">
        <v>5</v>
      </c>
      <c r="F101">
        <v>0</v>
      </c>
    </row>
    <row r="102" spans="1:9" x14ac:dyDescent="0.45">
      <c r="A102" t="s">
        <v>97</v>
      </c>
      <c r="B102" t="s">
        <v>74</v>
      </c>
      <c r="C102" t="s">
        <v>77</v>
      </c>
      <c r="D102" t="s">
        <v>4</v>
      </c>
      <c r="E102">
        <v>21</v>
      </c>
      <c r="F102">
        <v>17</v>
      </c>
      <c r="G102">
        <v>165.8</v>
      </c>
      <c r="H102">
        <v>156.80000000000001</v>
      </c>
      <c r="I102">
        <v>3.8</v>
      </c>
    </row>
    <row r="103" spans="1:9" x14ac:dyDescent="0.45">
      <c r="A103" t="s">
        <v>97</v>
      </c>
      <c r="B103" t="s">
        <v>74</v>
      </c>
      <c r="C103" t="s">
        <v>78</v>
      </c>
      <c r="D103" t="s">
        <v>2</v>
      </c>
      <c r="E103">
        <v>2</v>
      </c>
      <c r="F103">
        <v>1</v>
      </c>
      <c r="G103" s="1"/>
      <c r="H103" s="1"/>
      <c r="I103" s="1"/>
    </row>
    <row r="104" spans="1:9" x14ac:dyDescent="0.45">
      <c r="A104" t="s">
        <v>97</v>
      </c>
      <c r="B104" t="s">
        <v>74</v>
      </c>
      <c r="C104" t="s">
        <v>78</v>
      </c>
      <c r="D104" t="s">
        <v>4</v>
      </c>
      <c r="E104">
        <v>15</v>
      </c>
      <c r="F104">
        <v>13</v>
      </c>
      <c r="G104">
        <v>163</v>
      </c>
      <c r="H104">
        <v>154.1</v>
      </c>
      <c r="I104">
        <v>3.3</v>
      </c>
    </row>
    <row r="105" spans="1:9" x14ac:dyDescent="0.45">
      <c r="A105" t="s">
        <v>97</v>
      </c>
      <c r="B105" t="s">
        <v>74</v>
      </c>
      <c r="C105" t="s">
        <v>79</v>
      </c>
      <c r="D105" t="s">
        <v>2</v>
      </c>
      <c r="E105">
        <v>19</v>
      </c>
      <c r="F105">
        <v>2</v>
      </c>
      <c r="G105" s="1"/>
      <c r="H105" s="1"/>
      <c r="I105" s="1"/>
    </row>
    <row r="106" spans="1:9" x14ac:dyDescent="0.45">
      <c r="A106" t="s">
        <v>97</v>
      </c>
      <c r="B106" t="s">
        <v>74</v>
      </c>
      <c r="C106" t="s">
        <v>79</v>
      </c>
      <c r="D106" t="s">
        <v>4</v>
      </c>
      <c r="E106">
        <v>7</v>
      </c>
      <c r="F106">
        <v>5</v>
      </c>
      <c r="G106">
        <v>158.4</v>
      </c>
      <c r="H106">
        <v>155</v>
      </c>
      <c r="I106">
        <v>4.0999999999999996</v>
      </c>
    </row>
    <row r="107" spans="1:9" x14ac:dyDescent="0.45">
      <c r="A107" t="s">
        <v>97</v>
      </c>
      <c r="B107" t="s">
        <v>80</v>
      </c>
      <c r="C107" t="s">
        <v>81</v>
      </c>
      <c r="D107" t="s">
        <v>2</v>
      </c>
      <c r="E107">
        <v>3</v>
      </c>
      <c r="F107">
        <v>3</v>
      </c>
      <c r="G107" s="1"/>
      <c r="H107" s="1"/>
      <c r="I107" s="1"/>
    </row>
    <row r="108" spans="1:9" x14ac:dyDescent="0.45">
      <c r="A108" t="s">
        <v>97</v>
      </c>
      <c r="B108" t="s">
        <v>80</v>
      </c>
      <c r="C108" t="s">
        <v>81</v>
      </c>
      <c r="D108" t="s">
        <v>4</v>
      </c>
      <c r="G108" s="1"/>
      <c r="H108" s="1"/>
      <c r="I108" s="1"/>
    </row>
    <row r="109" spans="1:9" x14ac:dyDescent="0.45">
      <c r="A109" t="s">
        <v>97</v>
      </c>
      <c r="B109" t="s">
        <v>80</v>
      </c>
      <c r="C109" t="s">
        <v>82</v>
      </c>
      <c r="D109" t="s">
        <v>2</v>
      </c>
      <c r="E109">
        <v>17</v>
      </c>
      <c r="F109">
        <v>16</v>
      </c>
      <c r="G109">
        <v>155.6</v>
      </c>
      <c r="H109">
        <v>156.1</v>
      </c>
      <c r="I109">
        <v>3.8</v>
      </c>
    </row>
    <row r="110" spans="1:9" x14ac:dyDescent="0.45">
      <c r="A110" t="s">
        <v>97</v>
      </c>
      <c r="B110" t="s">
        <v>80</v>
      </c>
      <c r="C110" t="s">
        <v>82</v>
      </c>
      <c r="D110" t="s">
        <v>4</v>
      </c>
      <c r="E110">
        <v>4</v>
      </c>
      <c r="F110">
        <v>4</v>
      </c>
      <c r="G110" s="1"/>
      <c r="H110" s="1"/>
      <c r="I110" s="1"/>
    </row>
    <row r="111" spans="1:9" x14ac:dyDescent="0.45">
      <c r="A111" t="s">
        <v>97</v>
      </c>
      <c r="B111" t="s">
        <v>80</v>
      </c>
      <c r="C111" t="s">
        <v>83</v>
      </c>
      <c r="D111" t="s">
        <v>2</v>
      </c>
      <c r="E111">
        <v>5</v>
      </c>
      <c r="F111">
        <v>5</v>
      </c>
      <c r="G111">
        <v>148.4</v>
      </c>
      <c r="H111">
        <v>152.19999999999999</v>
      </c>
      <c r="I111">
        <v>3.9</v>
      </c>
    </row>
    <row r="112" spans="1:9" x14ac:dyDescent="0.45">
      <c r="A112" t="s">
        <v>97</v>
      </c>
      <c r="B112" t="s">
        <v>80</v>
      </c>
      <c r="C112" t="s">
        <v>84</v>
      </c>
      <c r="D112" t="s">
        <v>2</v>
      </c>
      <c r="E112">
        <v>22</v>
      </c>
      <c r="F112">
        <v>14</v>
      </c>
      <c r="G112">
        <v>154.6</v>
      </c>
      <c r="H112">
        <v>155.80000000000001</v>
      </c>
      <c r="I112">
        <v>4.0999999999999996</v>
      </c>
    </row>
    <row r="113" spans="1:9" x14ac:dyDescent="0.45">
      <c r="A113" t="s">
        <v>97</v>
      </c>
      <c r="B113" t="s">
        <v>80</v>
      </c>
      <c r="C113" t="s">
        <v>84</v>
      </c>
      <c r="D113" t="s">
        <v>4</v>
      </c>
      <c r="E113">
        <v>5</v>
      </c>
      <c r="F113">
        <v>4</v>
      </c>
      <c r="G113" s="1"/>
      <c r="H113" s="1"/>
      <c r="I113" s="1"/>
    </row>
    <row r="114" spans="1:9" x14ac:dyDescent="0.45">
      <c r="A114" t="s">
        <v>97</v>
      </c>
      <c r="B114" t="s">
        <v>80</v>
      </c>
      <c r="C114" t="s">
        <v>85</v>
      </c>
      <c r="D114" t="s">
        <v>2</v>
      </c>
      <c r="E114">
        <v>16</v>
      </c>
      <c r="F114">
        <v>13</v>
      </c>
      <c r="G114">
        <v>147.80000000000001</v>
      </c>
      <c r="H114">
        <v>153.80000000000001</v>
      </c>
      <c r="I114">
        <v>4.0999999999999996</v>
      </c>
    </row>
    <row r="115" spans="1:9" x14ac:dyDescent="0.45">
      <c r="A115" t="s">
        <v>97</v>
      </c>
      <c r="B115" t="s">
        <v>80</v>
      </c>
      <c r="C115" t="s">
        <v>86</v>
      </c>
      <c r="D115" t="s">
        <v>2</v>
      </c>
      <c r="E115">
        <v>1</v>
      </c>
      <c r="F115">
        <v>1</v>
      </c>
      <c r="G115" s="1"/>
      <c r="H115" s="1"/>
      <c r="I115" s="1"/>
    </row>
    <row r="116" spans="1:9" x14ac:dyDescent="0.45">
      <c r="A116" t="s">
        <v>97</v>
      </c>
      <c r="B116" t="s">
        <v>80</v>
      </c>
      <c r="C116" t="s">
        <v>86</v>
      </c>
      <c r="D116" t="s">
        <v>4</v>
      </c>
      <c r="E116">
        <v>6</v>
      </c>
      <c r="F116">
        <v>6</v>
      </c>
      <c r="G116">
        <v>148.30000000000001</v>
      </c>
      <c r="H116">
        <v>157.69999999999999</v>
      </c>
      <c r="I116">
        <v>4.7</v>
      </c>
    </row>
    <row r="117" spans="1:9" x14ac:dyDescent="0.45">
      <c r="A117" t="s">
        <v>97</v>
      </c>
      <c r="B117" t="s">
        <v>80</v>
      </c>
      <c r="C117" t="s">
        <v>87</v>
      </c>
      <c r="D117" t="s">
        <v>2</v>
      </c>
      <c r="E117">
        <v>10</v>
      </c>
      <c r="F117">
        <v>9</v>
      </c>
      <c r="G117">
        <v>153.6</v>
      </c>
      <c r="H117">
        <v>159.1</v>
      </c>
      <c r="I117">
        <v>4.4000000000000004</v>
      </c>
    </row>
    <row r="118" spans="1:9" x14ac:dyDescent="0.45">
      <c r="A118" t="s">
        <v>97</v>
      </c>
      <c r="B118" t="s">
        <v>80</v>
      </c>
      <c r="C118" t="s">
        <v>87</v>
      </c>
      <c r="D118" t="s">
        <v>4</v>
      </c>
      <c r="E118">
        <v>2</v>
      </c>
      <c r="F118">
        <v>2</v>
      </c>
      <c r="G118" s="1"/>
      <c r="H118" s="1"/>
      <c r="I118" s="1"/>
    </row>
    <row r="119" spans="1:9" x14ac:dyDescent="0.45">
      <c r="A119" t="s">
        <v>97</v>
      </c>
      <c r="B119" t="s">
        <v>80</v>
      </c>
      <c r="C119" t="s">
        <v>88</v>
      </c>
      <c r="D119" t="s">
        <v>2</v>
      </c>
      <c r="E119">
        <v>58</v>
      </c>
      <c r="F119">
        <v>27</v>
      </c>
      <c r="G119">
        <v>147.9</v>
      </c>
      <c r="H119">
        <v>153.9</v>
      </c>
      <c r="I119">
        <v>3.9</v>
      </c>
    </row>
    <row r="120" spans="1:9" x14ac:dyDescent="0.45">
      <c r="A120" t="s">
        <v>97</v>
      </c>
      <c r="B120" t="s">
        <v>80</v>
      </c>
      <c r="C120" t="s">
        <v>89</v>
      </c>
      <c r="D120" t="s">
        <v>2</v>
      </c>
      <c r="E120">
        <v>10</v>
      </c>
      <c r="F120">
        <v>6</v>
      </c>
      <c r="G120">
        <v>147.80000000000001</v>
      </c>
      <c r="H120">
        <v>154.5</v>
      </c>
      <c r="I120">
        <v>3.9</v>
      </c>
    </row>
    <row r="121" spans="1:9" x14ac:dyDescent="0.45">
      <c r="A121" t="s">
        <v>97</v>
      </c>
      <c r="B121" t="s">
        <v>80</v>
      </c>
      <c r="C121" t="s">
        <v>90</v>
      </c>
      <c r="D121" t="s">
        <v>4</v>
      </c>
      <c r="E121">
        <v>2</v>
      </c>
      <c r="F121">
        <v>2</v>
      </c>
      <c r="G121" s="1"/>
      <c r="H121" s="1"/>
      <c r="I121" s="1"/>
    </row>
    <row r="122" spans="1:9" x14ac:dyDescent="0.45">
      <c r="A122" t="s">
        <v>97</v>
      </c>
      <c r="B122" t="s">
        <v>91</v>
      </c>
      <c r="C122" t="s">
        <v>91</v>
      </c>
      <c r="D122" t="s">
        <v>2</v>
      </c>
      <c r="E122">
        <v>193</v>
      </c>
      <c r="F122">
        <v>17</v>
      </c>
      <c r="G122">
        <v>146.9</v>
      </c>
      <c r="H122">
        <v>152.1</v>
      </c>
      <c r="I122">
        <v>3.8</v>
      </c>
    </row>
    <row r="123" spans="1:9" x14ac:dyDescent="0.45">
      <c r="A123" t="s">
        <v>97</v>
      </c>
      <c r="B123" t="s">
        <v>91</v>
      </c>
      <c r="C123" t="s">
        <v>91</v>
      </c>
      <c r="D123" t="s">
        <v>4</v>
      </c>
      <c r="E123">
        <v>6</v>
      </c>
      <c r="F123">
        <v>5</v>
      </c>
      <c r="G123">
        <v>147.6</v>
      </c>
      <c r="H123">
        <v>157</v>
      </c>
      <c r="I123">
        <v>3.6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2013-2016 Av n&gt;5 sum 3 yr</vt:lpstr>
      <vt:lpstr>2013-2016 Av-Av n&gt;5 each yr</vt:lpstr>
      <vt:lpstr>2013-2014 Ave n&gt;5</vt:lpstr>
      <vt:lpstr>2014-2015 Ave n&gt;5</vt:lpstr>
      <vt:lpstr>2015-2016 Ave n&gt;5</vt:lpstr>
    </vt:vector>
  </TitlesOfParts>
  <Company>U of U, CSBS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Hill</dc:creator>
  <cp:lastModifiedBy>William Paul Johnson</cp:lastModifiedBy>
  <dcterms:created xsi:type="dcterms:W3CDTF">2017-02-24T22:04:15Z</dcterms:created>
  <dcterms:modified xsi:type="dcterms:W3CDTF">2017-03-14T14:26:26Z</dcterms:modified>
</cp:coreProperties>
</file>